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85" windowWidth="15120" windowHeight="6930" activeTab="4"/>
  </bookViews>
  <sheets>
    <sheet name="январь" sheetId="59" r:id="rId1"/>
    <sheet name="февраль" sheetId="60" r:id="rId2"/>
    <sheet name="март" sheetId="61" r:id="rId3"/>
    <sheet name="апрель" sheetId="62" r:id="rId4"/>
    <sheet name="май" sheetId="63" r:id="rId5"/>
  </sheets>
  <calcPr calcId="145621"/>
</workbook>
</file>

<file path=xl/calcChain.xml><?xml version="1.0" encoding="utf-8"?>
<calcChain xmlns="http://schemas.openxmlformats.org/spreadsheetml/2006/main">
  <c r="I18" i="63" l="1"/>
  <c r="H18" i="63" s="1"/>
  <c r="J18" i="63"/>
  <c r="K18" i="63"/>
  <c r="L18" i="63"/>
  <c r="M18" i="63"/>
  <c r="N18" i="63"/>
  <c r="O18" i="63"/>
  <c r="P18" i="63"/>
  <c r="Q18" i="63"/>
  <c r="S18" i="63"/>
  <c r="R18" i="63" s="1"/>
  <c r="T18" i="63"/>
  <c r="U18" i="63"/>
  <c r="V18" i="63"/>
  <c r="X18" i="63"/>
  <c r="Y18" i="63"/>
  <c r="W18" i="63" s="1"/>
  <c r="Z18" i="63"/>
  <c r="AA18" i="63"/>
  <c r="AC18" i="63"/>
  <c r="AB18" i="63" s="1"/>
  <c r="AD18" i="63"/>
  <c r="AE18" i="63"/>
  <c r="AF18" i="63"/>
  <c r="E18" i="63"/>
  <c r="F18" i="63"/>
  <c r="G18" i="63"/>
  <c r="C18" i="63" s="1"/>
  <c r="D18" i="63"/>
  <c r="AB14" i="63"/>
  <c r="W14" i="63"/>
  <c r="R14" i="63"/>
  <c r="M14" i="63"/>
  <c r="H14" i="63"/>
  <c r="I18" i="62" l="1"/>
  <c r="H18" i="62" s="1"/>
  <c r="J18" i="62"/>
  <c r="K18" i="62"/>
  <c r="L18" i="62"/>
  <c r="N18" i="62"/>
  <c r="M18" i="62" s="1"/>
  <c r="O18" i="62"/>
  <c r="P18" i="62"/>
  <c r="Q18" i="62"/>
  <c r="S18" i="62"/>
  <c r="R18" i="62" s="1"/>
  <c r="T18" i="62"/>
  <c r="U18" i="62"/>
  <c r="V18" i="62"/>
  <c r="X18" i="62"/>
  <c r="Y18" i="62"/>
  <c r="Z18" i="62"/>
  <c r="AA18" i="62"/>
  <c r="AC18" i="62"/>
  <c r="AB18" i="62" s="1"/>
  <c r="AD18" i="62"/>
  <c r="AE18" i="62"/>
  <c r="AF18" i="62"/>
  <c r="E18" i="62"/>
  <c r="C18" i="62" s="1"/>
  <c r="F18" i="62"/>
  <c r="G18" i="62"/>
  <c r="D18" i="62"/>
  <c r="AB14" i="62"/>
  <c r="W14" i="62"/>
  <c r="R14" i="62"/>
  <c r="M14" i="62"/>
  <c r="H14" i="62"/>
  <c r="W18" i="62" l="1"/>
  <c r="I18" i="61"/>
  <c r="H18" i="61" s="1"/>
  <c r="J18" i="61"/>
  <c r="K18" i="61"/>
  <c r="L18" i="61"/>
  <c r="N18" i="61"/>
  <c r="M18" i="61" s="1"/>
  <c r="O18" i="61"/>
  <c r="P18" i="61"/>
  <c r="Q18" i="61"/>
  <c r="S18" i="61"/>
  <c r="T18" i="61"/>
  <c r="U18" i="61"/>
  <c r="V18" i="61"/>
  <c r="R18" i="61" s="1"/>
  <c r="X18" i="61"/>
  <c r="Y18" i="61"/>
  <c r="Z18" i="61"/>
  <c r="AA18" i="61"/>
  <c r="AC18" i="61"/>
  <c r="AD18" i="61"/>
  <c r="AE18" i="61"/>
  <c r="AF18" i="61"/>
  <c r="E18" i="61"/>
  <c r="F18" i="61"/>
  <c r="G18" i="61"/>
  <c r="D18" i="61"/>
  <c r="AB14" i="61"/>
  <c r="W14" i="61"/>
  <c r="R14" i="61"/>
  <c r="M14" i="61"/>
  <c r="H14" i="61"/>
  <c r="AB18" i="61" l="1"/>
  <c r="W18" i="61"/>
  <c r="C18" i="61"/>
  <c r="I18" i="60"/>
  <c r="J18" i="60"/>
  <c r="K18" i="60"/>
  <c r="L18" i="60"/>
  <c r="N18" i="60"/>
  <c r="O18" i="60"/>
  <c r="P18" i="60"/>
  <c r="Q18" i="60"/>
  <c r="S18" i="60"/>
  <c r="T18" i="60"/>
  <c r="U18" i="60"/>
  <c r="V18" i="60"/>
  <c r="X18" i="60"/>
  <c r="Y18" i="60"/>
  <c r="Z18" i="60"/>
  <c r="AA18" i="60"/>
  <c r="AC18" i="60"/>
  <c r="AD18" i="60"/>
  <c r="AE18" i="60"/>
  <c r="AF18" i="60"/>
  <c r="E18" i="60"/>
  <c r="F18" i="60"/>
  <c r="G18" i="60"/>
  <c r="D18" i="60"/>
  <c r="AB14" i="60"/>
  <c r="W14" i="60"/>
  <c r="R14" i="60"/>
  <c r="M14" i="60"/>
  <c r="H14" i="60"/>
  <c r="E11" i="59"/>
  <c r="F11" i="59"/>
  <c r="G11" i="59"/>
  <c r="D11" i="59"/>
  <c r="W18" i="60" l="1"/>
  <c r="AB18" i="60"/>
  <c r="R18" i="60"/>
  <c r="M18" i="60"/>
  <c r="H18" i="60"/>
  <c r="C18" i="60"/>
  <c r="C11" i="59"/>
  <c r="I18" i="59" l="1"/>
  <c r="J18" i="59"/>
  <c r="K18" i="59"/>
  <c r="L18" i="59"/>
  <c r="N18" i="59"/>
  <c r="O18" i="59"/>
  <c r="P18" i="59"/>
  <c r="Q18" i="59"/>
  <c r="S18" i="59"/>
  <c r="T18" i="59"/>
  <c r="U18" i="59"/>
  <c r="V18" i="59"/>
  <c r="X18" i="59"/>
  <c r="Y18" i="59"/>
  <c r="Z18" i="59"/>
  <c r="AA18" i="59"/>
  <c r="AC18" i="59"/>
  <c r="AD18" i="59"/>
  <c r="AE18" i="59"/>
  <c r="AF18" i="59"/>
  <c r="AB14" i="59"/>
  <c r="W14" i="59"/>
  <c r="R14" i="59"/>
  <c r="M14" i="59"/>
  <c r="H14" i="59"/>
  <c r="AB11" i="59"/>
  <c r="W11" i="59"/>
  <c r="R11" i="59"/>
  <c r="M11" i="59"/>
  <c r="H11" i="59"/>
  <c r="G18" i="59"/>
  <c r="F18" i="59"/>
  <c r="E18" i="59"/>
  <c r="D18" i="59"/>
  <c r="W18" i="59" l="1"/>
  <c r="R18" i="59"/>
  <c r="M18" i="59"/>
  <c r="AB18" i="59"/>
  <c r="H18" i="59"/>
  <c r="C18" i="59"/>
</calcChain>
</file>

<file path=xl/sharedStrings.xml><?xml version="1.0" encoding="utf-8"?>
<sst xmlns="http://schemas.openxmlformats.org/spreadsheetml/2006/main" count="540" uniqueCount="23">
  <si>
    <t>Данные об объеме фактического полезного отпуска электроэнергии и мощности ООО "УВЗ-ЭНЕРГО" по тарифным</t>
  </si>
  <si>
    <t>группам в разрезе территориальных сетевых организаций по уровням напряжения.</t>
  </si>
  <si>
    <t>Всего</t>
  </si>
  <si>
    <t>в том числе по сетевым организациям</t>
  </si>
  <si>
    <t>ООО «Энергоснабжающая компания»</t>
  </si>
  <si>
    <t>электроэнергия, тыс. кВтч</t>
  </si>
  <si>
    <t>в том числе</t>
  </si>
  <si>
    <t>ВН</t>
  </si>
  <si>
    <t>СН1</t>
  </si>
  <si>
    <t>СН2</t>
  </si>
  <si>
    <t>НН</t>
  </si>
  <si>
    <t>1</t>
  </si>
  <si>
    <t>Прочие потребители</t>
  </si>
  <si>
    <t>филиал ОАО «МРСК Урала»</t>
  </si>
  <si>
    <t>мощность, МВт</t>
  </si>
  <si>
    <t>АО "Екатеринбургская электросетевая компания"</t>
  </si>
  <si>
    <t>ЕМУП "Многопрофильные энергетические системы"</t>
  </si>
  <si>
    <t>АО "Облкоммунэнерго"</t>
  </si>
  <si>
    <t>Период: Январь   2019 года</t>
  </si>
  <si>
    <t>Период: Февраль   2019 года</t>
  </si>
  <si>
    <t>Период: Март  2019 года</t>
  </si>
  <si>
    <t>Период: апрель  2019 года</t>
  </si>
  <si>
    <t>Период: май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</si>
</sst>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_ ;\-0.000\ "/>
    <numFmt numFmtId="166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u/>
      <sz val="7"/>
      <name val="Bookman Old Style"/>
      <family val="1"/>
      <charset val="204"/>
    </font>
    <font>
      <b/>
      <sz val="7"/>
      <name val="Bookman Old Style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horizontal="left" vertical="top"/>
    </xf>
    <xf numFmtId="164" fontId="4" fillId="0" borderId="7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165" fontId="4" fillId="0" borderId="7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left" vertical="top"/>
    </xf>
    <xf numFmtId="0" fontId="4" fillId="0" borderId="1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F31" sqref="E31:F32"/>
    </sheetView>
  </sheetViews>
  <sheetFormatPr defaultRowHeight="12.75" x14ac:dyDescent="0.25"/>
  <cols>
    <col min="1" max="1" width="2.140625" style="3" customWidth="1"/>
    <col min="2" max="2" width="18.140625" style="3" customWidth="1"/>
    <col min="3" max="3" width="11.5703125" style="3" customWidth="1"/>
    <col min="4" max="5" width="9.7109375" style="3" customWidth="1"/>
    <col min="6" max="6" width="8.5703125" style="3" bestFit="1" customWidth="1"/>
    <col min="7" max="7" width="7.42578125" style="3" customWidth="1"/>
    <col min="8" max="8" width="8.85546875" style="3" bestFit="1" customWidth="1"/>
    <col min="9" max="9" width="10.85546875" style="3" bestFit="1" customWidth="1"/>
    <col min="10" max="12" width="10" style="3" customWidth="1"/>
    <col min="13" max="13" width="10.7109375" style="3" customWidth="1"/>
    <col min="14" max="17" width="10" style="3" customWidth="1"/>
    <col min="18" max="18" width="10.7109375" style="3" customWidth="1"/>
    <col min="19" max="22" width="10" style="3" customWidth="1"/>
    <col min="23" max="23" width="10.7109375" style="3" customWidth="1"/>
    <col min="24" max="27" width="10" style="3" customWidth="1"/>
    <col min="28" max="28" width="10.85546875" style="3" customWidth="1"/>
    <col min="29" max="29" width="11.5703125" style="3" customWidth="1"/>
    <col min="30" max="16384" width="9.140625" style="3"/>
  </cols>
  <sheetData>
    <row r="1" spans="1:32" x14ac:dyDescent="0.25">
      <c r="A1" s="2" t="s">
        <v>0</v>
      </c>
    </row>
    <row r="2" spans="1:32" x14ac:dyDescent="0.25">
      <c r="A2" s="2" t="s">
        <v>1</v>
      </c>
    </row>
    <row r="4" spans="1:32" x14ac:dyDescent="0.25">
      <c r="A4" s="1" t="s">
        <v>18</v>
      </c>
    </row>
    <row r="6" spans="1:32" x14ac:dyDescent="0.25">
      <c r="A6" s="32"/>
      <c r="B6" s="32"/>
      <c r="C6" s="35" t="s">
        <v>2</v>
      </c>
      <c r="D6" s="36"/>
      <c r="E6" s="36"/>
      <c r="F6" s="36"/>
      <c r="G6" s="36"/>
      <c r="H6" s="17" t="s">
        <v>3</v>
      </c>
      <c r="I6" s="17"/>
      <c r="J6" s="17"/>
      <c r="K6" s="17"/>
      <c r="L6" s="17"/>
      <c r="M6" s="17" t="s">
        <v>3</v>
      </c>
      <c r="N6" s="17"/>
      <c r="O6" s="17"/>
      <c r="P6" s="17"/>
      <c r="Q6" s="17"/>
      <c r="R6" s="17" t="s">
        <v>3</v>
      </c>
      <c r="S6" s="17"/>
      <c r="T6" s="17"/>
      <c r="U6" s="17"/>
      <c r="V6" s="17"/>
      <c r="W6" s="17" t="s">
        <v>3</v>
      </c>
      <c r="X6" s="17"/>
      <c r="Y6" s="17"/>
      <c r="Z6" s="17"/>
      <c r="AA6" s="17"/>
      <c r="AB6" s="17" t="s">
        <v>3</v>
      </c>
      <c r="AC6" s="17"/>
      <c r="AD6" s="17"/>
      <c r="AE6" s="17"/>
      <c r="AF6" s="17"/>
    </row>
    <row r="7" spans="1:32" x14ac:dyDescent="0.25">
      <c r="A7" s="33"/>
      <c r="B7" s="33"/>
      <c r="C7" s="37"/>
      <c r="D7" s="38"/>
      <c r="E7" s="38"/>
      <c r="F7" s="38"/>
      <c r="G7" s="38"/>
      <c r="H7" s="17" t="s">
        <v>13</v>
      </c>
      <c r="I7" s="17"/>
      <c r="J7" s="17"/>
      <c r="K7" s="17"/>
      <c r="L7" s="17"/>
      <c r="M7" s="17" t="s">
        <v>4</v>
      </c>
      <c r="N7" s="17"/>
      <c r="O7" s="17"/>
      <c r="P7" s="17"/>
      <c r="Q7" s="17"/>
      <c r="R7" s="17" t="s">
        <v>17</v>
      </c>
      <c r="S7" s="17"/>
      <c r="T7" s="17"/>
      <c r="U7" s="17"/>
      <c r="V7" s="17"/>
      <c r="W7" s="17" t="s">
        <v>16</v>
      </c>
      <c r="X7" s="17"/>
      <c r="Y7" s="17"/>
      <c r="Z7" s="17"/>
      <c r="AA7" s="17"/>
      <c r="AB7" s="17" t="s">
        <v>15</v>
      </c>
      <c r="AC7" s="17"/>
      <c r="AD7" s="17"/>
      <c r="AE7" s="17"/>
      <c r="AF7" s="17"/>
    </row>
    <row r="8" spans="1:32" x14ac:dyDescent="0.25">
      <c r="A8" s="33"/>
      <c r="B8" s="33"/>
      <c r="C8" s="20" t="s">
        <v>5</v>
      </c>
      <c r="D8" s="21"/>
      <c r="E8" s="21"/>
      <c r="F8" s="21"/>
      <c r="G8" s="22"/>
      <c r="H8" s="17" t="s">
        <v>5</v>
      </c>
      <c r="I8" s="17"/>
      <c r="J8" s="17"/>
      <c r="K8" s="17"/>
      <c r="L8" s="17"/>
      <c r="M8" s="17" t="s">
        <v>5</v>
      </c>
      <c r="N8" s="17"/>
      <c r="O8" s="17"/>
      <c r="P8" s="17"/>
      <c r="Q8" s="17"/>
      <c r="R8" s="17" t="s">
        <v>5</v>
      </c>
      <c r="S8" s="17"/>
      <c r="T8" s="17"/>
      <c r="U8" s="17"/>
      <c r="V8" s="17"/>
      <c r="W8" s="17" t="s">
        <v>5</v>
      </c>
      <c r="X8" s="17"/>
      <c r="Y8" s="17"/>
      <c r="Z8" s="17"/>
      <c r="AA8" s="17"/>
      <c r="AB8" s="17" t="s">
        <v>5</v>
      </c>
      <c r="AC8" s="17"/>
      <c r="AD8" s="17"/>
      <c r="AE8" s="17"/>
      <c r="AF8" s="17"/>
    </row>
    <row r="9" spans="1:32" x14ac:dyDescent="0.25">
      <c r="A9" s="33"/>
      <c r="B9" s="33"/>
      <c r="C9" s="39" t="s">
        <v>2</v>
      </c>
      <c r="D9" s="20" t="s">
        <v>6</v>
      </c>
      <c r="E9" s="21"/>
      <c r="F9" s="21"/>
      <c r="G9" s="22"/>
      <c r="H9" s="17" t="s">
        <v>2</v>
      </c>
      <c r="I9" s="17" t="s">
        <v>6</v>
      </c>
      <c r="J9" s="17"/>
      <c r="K9" s="17"/>
      <c r="L9" s="17"/>
      <c r="M9" s="17" t="s">
        <v>2</v>
      </c>
      <c r="N9" s="17" t="s">
        <v>6</v>
      </c>
      <c r="O9" s="17"/>
      <c r="P9" s="17"/>
      <c r="Q9" s="17"/>
      <c r="R9" s="17" t="s">
        <v>2</v>
      </c>
      <c r="S9" s="17" t="s">
        <v>6</v>
      </c>
      <c r="T9" s="17"/>
      <c r="U9" s="17"/>
      <c r="V9" s="17"/>
      <c r="W9" s="17" t="s">
        <v>2</v>
      </c>
      <c r="X9" s="17" t="s">
        <v>6</v>
      </c>
      <c r="Y9" s="17"/>
      <c r="Z9" s="17"/>
      <c r="AA9" s="17"/>
      <c r="AB9" s="17" t="s">
        <v>2</v>
      </c>
      <c r="AC9" s="17" t="s">
        <v>6</v>
      </c>
      <c r="AD9" s="17"/>
      <c r="AE9" s="17"/>
      <c r="AF9" s="17"/>
    </row>
    <row r="10" spans="1:32" x14ac:dyDescent="0.25">
      <c r="A10" s="34"/>
      <c r="B10" s="34"/>
      <c r="C10" s="40"/>
      <c r="D10" s="12" t="s">
        <v>7</v>
      </c>
      <c r="E10" s="12" t="s">
        <v>8</v>
      </c>
      <c r="F10" s="12" t="s">
        <v>9</v>
      </c>
      <c r="G10" s="12" t="s">
        <v>10</v>
      </c>
      <c r="H10" s="17"/>
      <c r="I10" s="12" t="s">
        <v>7</v>
      </c>
      <c r="J10" s="12" t="s">
        <v>8</v>
      </c>
      <c r="K10" s="12" t="s">
        <v>9</v>
      </c>
      <c r="L10" s="12" t="s">
        <v>10</v>
      </c>
      <c r="M10" s="17"/>
      <c r="N10" s="12" t="s">
        <v>7</v>
      </c>
      <c r="O10" s="12" t="s">
        <v>8</v>
      </c>
      <c r="P10" s="12" t="s">
        <v>9</v>
      </c>
      <c r="Q10" s="12" t="s">
        <v>10</v>
      </c>
      <c r="R10" s="17"/>
      <c r="S10" s="12" t="s">
        <v>7</v>
      </c>
      <c r="T10" s="12" t="s">
        <v>8</v>
      </c>
      <c r="U10" s="12" t="s">
        <v>9</v>
      </c>
      <c r="V10" s="12" t="s">
        <v>10</v>
      </c>
      <c r="W10" s="17"/>
      <c r="X10" s="12" t="s">
        <v>7</v>
      </c>
      <c r="Y10" s="12" t="s">
        <v>8</v>
      </c>
      <c r="Z10" s="12" t="s">
        <v>9</v>
      </c>
      <c r="AA10" s="12" t="s">
        <v>10</v>
      </c>
      <c r="AB10" s="17"/>
      <c r="AC10" s="12" t="s">
        <v>7</v>
      </c>
      <c r="AD10" s="12" t="s">
        <v>8</v>
      </c>
      <c r="AE10" s="12" t="s">
        <v>9</v>
      </c>
      <c r="AF10" s="12" t="s">
        <v>10</v>
      </c>
    </row>
    <row r="11" spans="1:32" x14ac:dyDescent="0.2">
      <c r="A11" s="4" t="s">
        <v>11</v>
      </c>
      <c r="B11" s="4" t="s">
        <v>12</v>
      </c>
      <c r="C11" s="5">
        <f>SUM(D11:G11)</f>
        <v>25056.555950519862</v>
      </c>
      <c r="D11" s="5">
        <f>SUM(I11,N11,S11,X11,AC11)</f>
        <v>23112.26395051986</v>
      </c>
      <c r="E11" s="5">
        <f t="shared" ref="E11:G11" si="0">SUM(J11,O11,T11,Y11,AD11)</f>
        <v>163.77199999999999</v>
      </c>
      <c r="F11" s="5">
        <f t="shared" si="0"/>
        <v>1763.5060000000001</v>
      </c>
      <c r="G11" s="5">
        <f t="shared" si="0"/>
        <v>17.013999999999999</v>
      </c>
      <c r="H11" s="5">
        <f>I11+J11+K11+L11</f>
        <v>21131.583950519856</v>
      </c>
      <c r="I11" s="5">
        <v>20780.22795051986</v>
      </c>
      <c r="J11" s="5">
        <v>83.546999999999997</v>
      </c>
      <c r="K11" s="5">
        <v>250.79499999999999</v>
      </c>
      <c r="L11" s="5">
        <v>17.013999999999999</v>
      </c>
      <c r="M11" s="5">
        <f>N11+O11+P11+Q11</f>
        <v>1149.037</v>
      </c>
      <c r="N11" s="5">
        <v>0</v>
      </c>
      <c r="O11" s="5">
        <v>0</v>
      </c>
      <c r="P11" s="5">
        <v>1149.037</v>
      </c>
      <c r="Q11" s="5">
        <v>0</v>
      </c>
      <c r="R11" s="5">
        <f>S11+T11+U11+V11</f>
        <v>46.668999999999997</v>
      </c>
      <c r="S11" s="5">
        <v>0</v>
      </c>
      <c r="T11" s="5">
        <v>0</v>
      </c>
      <c r="U11" s="5">
        <v>46.668999999999997</v>
      </c>
      <c r="V11" s="5">
        <v>0</v>
      </c>
      <c r="W11" s="5">
        <f>X11+Y11+Z11+AA11</f>
        <v>311.15499999999997</v>
      </c>
      <c r="X11" s="5">
        <v>0</v>
      </c>
      <c r="Y11" s="5">
        <v>0</v>
      </c>
      <c r="Z11" s="5">
        <v>311.15499999999997</v>
      </c>
      <c r="AA11" s="5">
        <v>0</v>
      </c>
      <c r="AB11" s="5">
        <f>AC11+AD11+AE11+AF11</f>
        <v>2418.1109999999999</v>
      </c>
      <c r="AC11" s="8">
        <v>2332.0360000000001</v>
      </c>
      <c r="AD11" s="9">
        <v>80.224999999999994</v>
      </c>
      <c r="AE11" s="10">
        <v>5.85</v>
      </c>
      <c r="AF11" s="11">
        <v>0</v>
      </c>
    </row>
    <row r="12" spans="1:3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2" x14ac:dyDescent="0.25">
      <c r="A13" s="23"/>
      <c r="B13" s="23"/>
      <c r="C13" s="26" t="s">
        <v>2</v>
      </c>
      <c r="D13" s="27"/>
      <c r="E13" s="27"/>
      <c r="F13" s="27"/>
      <c r="G13" s="28"/>
      <c r="H13" s="17" t="s">
        <v>3</v>
      </c>
      <c r="I13" s="17"/>
      <c r="J13" s="17"/>
      <c r="K13" s="17"/>
      <c r="L13" s="17"/>
      <c r="M13" s="17" t="s">
        <v>3</v>
      </c>
      <c r="N13" s="17"/>
      <c r="O13" s="17"/>
      <c r="P13" s="17"/>
      <c r="Q13" s="17"/>
      <c r="R13" s="17" t="s">
        <v>3</v>
      </c>
      <c r="S13" s="17"/>
      <c r="T13" s="17"/>
      <c r="U13" s="17"/>
      <c r="V13" s="17"/>
      <c r="W13" s="17" t="s">
        <v>3</v>
      </c>
      <c r="X13" s="17"/>
      <c r="Y13" s="17"/>
      <c r="Z13" s="17"/>
      <c r="AA13" s="17"/>
      <c r="AB13" s="17" t="s">
        <v>3</v>
      </c>
      <c r="AC13" s="17"/>
      <c r="AD13" s="17"/>
      <c r="AE13" s="17"/>
      <c r="AF13" s="17"/>
    </row>
    <row r="14" spans="1:32" x14ac:dyDescent="0.25">
      <c r="A14" s="24"/>
      <c r="B14" s="24"/>
      <c r="C14" s="29"/>
      <c r="D14" s="30"/>
      <c r="E14" s="30"/>
      <c r="F14" s="30"/>
      <c r="G14" s="31"/>
      <c r="H14" s="17" t="str">
        <f>H7</f>
        <v>филиал ОАО «МРСК Урала»</v>
      </c>
      <c r="I14" s="17"/>
      <c r="J14" s="17"/>
      <c r="K14" s="17"/>
      <c r="L14" s="17"/>
      <c r="M14" s="17" t="str">
        <f>M7</f>
        <v>ООО «Энергоснабжающая компания»</v>
      </c>
      <c r="N14" s="17"/>
      <c r="O14" s="17"/>
      <c r="P14" s="17"/>
      <c r="Q14" s="17"/>
      <c r="R14" s="17" t="str">
        <f>R7</f>
        <v>АО "Облкоммунэнерго"</v>
      </c>
      <c r="S14" s="17"/>
      <c r="T14" s="17"/>
      <c r="U14" s="17"/>
      <c r="V14" s="17"/>
      <c r="W14" s="17" t="str">
        <f>W7</f>
        <v>ЕМУП "Многопрофильные энергетические системы"</v>
      </c>
      <c r="X14" s="17"/>
      <c r="Y14" s="17"/>
      <c r="Z14" s="17"/>
      <c r="AA14" s="17"/>
      <c r="AB14" s="17" t="str">
        <f>AB7</f>
        <v>АО "Екатеринбургская электросетевая компания"</v>
      </c>
      <c r="AC14" s="17"/>
      <c r="AD14" s="17"/>
      <c r="AE14" s="17"/>
      <c r="AF14" s="17"/>
    </row>
    <row r="15" spans="1:32" x14ac:dyDescent="0.25">
      <c r="A15" s="24"/>
      <c r="B15" s="24"/>
      <c r="C15" s="20" t="s">
        <v>14</v>
      </c>
      <c r="D15" s="21"/>
      <c r="E15" s="21"/>
      <c r="F15" s="21"/>
      <c r="G15" s="22"/>
      <c r="H15" s="20" t="s">
        <v>14</v>
      </c>
      <c r="I15" s="21"/>
      <c r="J15" s="21"/>
      <c r="K15" s="21"/>
      <c r="L15" s="22"/>
      <c r="M15" s="20" t="s">
        <v>14</v>
      </c>
      <c r="N15" s="21"/>
      <c r="O15" s="21"/>
      <c r="P15" s="21"/>
      <c r="Q15" s="22"/>
      <c r="R15" s="20" t="s">
        <v>14</v>
      </c>
      <c r="S15" s="21"/>
      <c r="T15" s="21"/>
      <c r="U15" s="21"/>
      <c r="V15" s="22"/>
      <c r="W15" s="20" t="s">
        <v>14</v>
      </c>
      <c r="X15" s="21"/>
      <c r="Y15" s="21"/>
      <c r="Z15" s="21"/>
      <c r="AA15" s="22"/>
      <c r="AB15" s="20" t="s">
        <v>14</v>
      </c>
      <c r="AC15" s="21"/>
      <c r="AD15" s="21"/>
      <c r="AE15" s="21"/>
      <c r="AF15" s="22"/>
    </row>
    <row r="16" spans="1:32" x14ac:dyDescent="0.25">
      <c r="A16" s="24"/>
      <c r="B16" s="24"/>
      <c r="C16" s="18" t="s">
        <v>2</v>
      </c>
      <c r="D16" s="20" t="s">
        <v>6</v>
      </c>
      <c r="E16" s="21"/>
      <c r="F16" s="21"/>
      <c r="G16" s="22"/>
      <c r="H16" s="18" t="s">
        <v>2</v>
      </c>
      <c r="I16" s="17" t="s">
        <v>6</v>
      </c>
      <c r="J16" s="17"/>
      <c r="K16" s="17"/>
      <c r="L16" s="17"/>
      <c r="M16" s="18" t="s">
        <v>2</v>
      </c>
      <c r="N16" s="17" t="s">
        <v>6</v>
      </c>
      <c r="O16" s="17"/>
      <c r="P16" s="17"/>
      <c r="Q16" s="17"/>
      <c r="R16" s="18" t="s">
        <v>2</v>
      </c>
      <c r="S16" s="17" t="s">
        <v>6</v>
      </c>
      <c r="T16" s="17"/>
      <c r="U16" s="17"/>
      <c r="V16" s="17"/>
      <c r="W16" s="18" t="s">
        <v>2</v>
      </c>
      <c r="X16" s="17" t="s">
        <v>6</v>
      </c>
      <c r="Y16" s="17"/>
      <c r="Z16" s="17"/>
      <c r="AA16" s="17"/>
      <c r="AB16" s="18" t="s">
        <v>2</v>
      </c>
      <c r="AC16" s="17" t="s">
        <v>6</v>
      </c>
      <c r="AD16" s="17"/>
      <c r="AE16" s="17"/>
      <c r="AF16" s="17"/>
    </row>
    <row r="17" spans="1:32" x14ac:dyDescent="0.25">
      <c r="A17" s="25"/>
      <c r="B17" s="25"/>
      <c r="C17" s="19"/>
      <c r="D17" s="12" t="s">
        <v>7</v>
      </c>
      <c r="E17" s="12" t="s">
        <v>8</v>
      </c>
      <c r="F17" s="12" t="s">
        <v>9</v>
      </c>
      <c r="G17" s="12" t="s">
        <v>10</v>
      </c>
      <c r="H17" s="19"/>
      <c r="I17" s="12" t="s">
        <v>7</v>
      </c>
      <c r="J17" s="12" t="s">
        <v>8</v>
      </c>
      <c r="K17" s="12" t="s">
        <v>9</v>
      </c>
      <c r="L17" s="12" t="s">
        <v>10</v>
      </c>
      <c r="M17" s="19"/>
      <c r="N17" s="12" t="s">
        <v>7</v>
      </c>
      <c r="O17" s="12" t="s">
        <v>8</v>
      </c>
      <c r="P17" s="12" t="s">
        <v>9</v>
      </c>
      <c r="Q17" s="12" t="s">
        <v>10</v>
      </c>
      <c r="R17" s="19"/>
      <c r="S17" s="12" t="s">
        <v>7</v>
      </c>
      <c r="T17" s="12" t="s">
        <v>8</v>
      </c>
      <c r="U17" s="12" t="s">
        <v>9</v>
      </c>
      <c r="V17" s="12" t="s">
        <v>10</v>
      </c>
      <c r="W17" s="19"/>
      <c r="X17" s="12" t="s">
        <v>7</v>
      </c>
      <c r="Y17" s="12" t="s">
        <v>8</v>
      </c>
      <c r="Z17" s="12" t="s">
        <v>9</v>
      </c>
      <c r="AA17" s="12" t="s">
        <v>10</v>
      </c>
      <c r="AB17" s="19"/>
      <c r="AC17" s="12" t="s">
        <v>7</v>
      </c>
      <c r="AD17" s="12" t="s">
        <v>8</v>
      </c>
      <c r="AE17" s="12" t="s">
        <v>9</v>
      </c>
      <c r="AF17" s="12" t="s">
        <v>10</v>
      </c>
    </row>
    <row r="18" spans="1:32" x14ac:dyDescent="0.25">
      <c r="A18" s="4" t="s">
        <v>11</v>
      </c>
      <c r="B18" s="4" t="s">
        <v>12</v>
      </c>
      <c r="C18" s="5">
        <f>SUM(D18:G18)</f>
        <v>33.678166600161106</v>
      </c>
      <c r="D18" s="5">
        <f>D11/31/24</f>
        <v>31.064870901236372</v>
      </c>
      <c r="E18" s="5">
        <f t="shared" ref="E18:G18" si="1">E11/31/24</f>
        <v>0.22012365591397851</v>
      </c>
      <c r="F18" s="5">
        <f t="shared" si="1"/>
        <v>2.3703037634408601</v>
      </c>
      <c r="G18" s="5">
        <f t="shared" si="1"/>
        <v>2.2868279569892472E-2</v>
      </c>
      <c r="H18" s="5">
        <f t="shared" ref="H18" si="2">SUM(I18:L18)</f>
        <v>28.402666600161101</v>
      </c>
      <c r="I18" s="5">
        <f t="shared" ref="I18:AF18" si="3">I11/31/24</f>
        <v>27.93041391198906</v>
      </c>
      <c r="J18" s="5">
        <f t="shared" si="3"/>
        <v>0.11229435483870968</v>
      </c>
      <c r="K18" s="5">
        <f t="shared" si="3"/>
        <v>0.33709005376344087</v>
      </c>
      <c r="L18" s="5">
        <f t="shared" si="3"/>
        <v>2.2868279569892472E-2</v>
      </c>
      <c r="M18" s="5">
        <f t="shared" ref="M18" si="4">SUM(N18:Q18)</f>
        <v>1.5444045698924731</v>
      </c>
      <c r="N18" s="5">
        <f t="shared" ref="N18" si="5">N11/31/24</f>
        <v>0</v>
      </c>
      <c r="O18" s="5">
        <f t="shared" si="3"/>
        <v>0</v>
      </c>
      <c r="P18" s="5">
        <f t="shared" si="3"/>
        <v>1.5444045698924731</v>
      </c>
      <c r="Q18" s="5">
        <f t="shared" si="3"/>
        <v>0</v>
      </c>
      <c r="R18" s="5">
        <f t="shared" ref="R18" si="6">SUM(S18:V18)</f>
        <v>6.2727150537634405E-2</v>
      </c>
      <c r="S18" s="5">
        <f t="shared" ref="S18" si="7">S11/31/24</f>
        <v>0</v>
      </c>
      <c r="T18" s="5">
        <f t="shared" si="3"/>
        <v>0</v>
      </c>
      <c r="U18" s="5">
        <f t="shared" si="3"/>
        <v>6.2727150537634405E-2</v>
      </c>
      <c r="V18" s="5">
        <f t="shared" si="3"/>
        <v>0</v>
      </c>
      <c r="W18" s="5">
        <f t="shared" ref="W18" si="8">SUM(X18:AA18)</f>
        <v>0.41821908602150537</v>
      </c>
      <c r="X18" s="5">
        <f t="shared" ref="X18" si="9">X11/31/24</f>
        <v>0</v>
      </c>
      <c r="Y18" s="5">
        <f t="shared" si="3"/>
        <v>0</v>
      </c>
      <c r="Z18" s="5">
        <f t="shared" si="3"/>
        <v>0.41821908602150537</v>
      </c>
      <c r="AA18" s="5">
        <f t="shared" si="3"/>
        <v>0</v>
      </c>
      <c r="AB18" s="5">
        <f t="shared" ref="AB18" si="10">SUM(AC18:AF18)</f>
        <v>3.250149193548387</v>
      </c>
      <c r="AC18" s="5">
        <f t="shared" ref="AC18" si="11">AC11/31/24</f>
        <v>3.1344569892473118</v>
      </c>
      <c r="AD18" s="5">
        <f t="shared" si="3"/>
        <v>0.10782930107526882</v>
      </c>
      <c r="AE18" s="5">
        <f t="shared" si="3"/>
        <v>7.8629032258064509E-3</v>
      </c>
      <c r="AF18" s="5">
        <f t="shared" si="3"/>
        <v>0</v>
      </c>
    </row>
  </sheetData>
  <mergeCells count="62">
    <mergeCell ref="A6:A10"/>
    <mergeCell ref="B6:B10"/>
    <mergeCell ref="C6:G7"/>
    <mergeCell ref="H6:L6"/>
    <mergeCell ref="M6:Q6"/>
    <mergeCell ref="C9:C10"/>
    <mergeCell ref="D9:G9"/>
    <mergeCell ref="H9:H10"/>
    <mergeCell ref="I9:L9"/>
    <mergeCell ref="M9:M10"/>
    <mergeCell ref="N9:Q9"/>
    <mergeCell ref="W6:AA6"/>
    <mergeCell ref="AB6:AF6"/>
    <mergeCell ref="AB7:AF7"/>
    <mergeCell ref="C8:G8"/>
    <mergeCell ref="H8:L8"/>
    <mergeCell ref="M8:Q8"/>
    <mergeCell ref="R8:V8"/>
    <mergeCell ref="W8:AA8"/>
    <mergeCell ref="AB8:AF8"/>
    <mergeCell ref="H7:L7"/>
    <mergeCell ref="M7:Q7"/>
    <mergeCell ref="R7:V7"/>
    <mergeCell ref="W7:AA7"/>
    <mergeCell ref="R6:V6"/>
    <mergeCell ref="A13:A17"/>
    <mergeCell ref="B13:B17"/>
    <mergeCell ref="C13:G14"/>
    <mergeCell ref="H13:L13"/>
    <mergeCell ref="M13:Q13"/>
    <mergeCell ref="C16:C17"/>
    <mergeCell ref="D16:G16"/>
    <mergeCell ref="H16:H17"/>
    <mergeCell ref="I16:L16"/>
    <mergeCell ref="M16:M17"/>
    <mergeCell ref="N16:Q16"/>
    <mergeCell ref="R13:V13"/>
    <mergeCell ref="W9:W10"/>
    <mergeCell ref="X9:AA9"/>
    <mergeCell ref="AB9:AB10"/>
    <mergeCell ref="AC9:AF9"/>
    <mergeCell ref="W13:AA13"/>
    <mergeCell ref="AB13:AF13"/>
    <mergeCell ref="R9:R10"/>
    <mergeCell ref="S9:V9"/>
    <mergeCell ref="AB14:AF14"/>
    <mergeCell ref="C15:G15"/>
    <mergeCell ref="H15:L15"/>
    <mergeCell ref="M15:Q15"/>
    <mergeCell ref="R15:V15"/>
    <mergeCell ref="W15:AA15"/>
    <mergeCell ref="AB15:AF15"/>
    <mergeCell ref="H14:L14"/>
    <mergeCell ref="M14:Q14"/>
    <mergeCell ref="R14:V14"/>
    <mergeCell ref="W14:AA14"/>
    <mergeCell ref="AC16:AF16"/>
    <mergeCell ref="R16:R17"/>
    <mergeCell ref="S16:V16"/>
    <mergeCell ref="W16:W17"/>
    <mergeCell ref="X16:AA16"/>
    <mergeCell ref="AB16:A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E24" sqref="E24"/>
    </sheetView>
  </sheetViews>
  <sheetFormatPr defaultRowHeight="12.75" x14ac:dyDescent="0.25"/>
  <cols>
    <col min="1" max="1" width="2.140625" style="3" customWidth="1"/>
    <col min="2" max="2" width="18.140625" style="3" customWidth="1"/>
    <col min="3" max="3" width="11.5703125" style="3" customWidth="1"/>
    <col min="4" max="5" width="9.7109375" style="3" customWidth="1"/>
    <col min="6" max="6" width="8.5703125" style="3" bestFit="1" customWidth="1"/>
    <col min="7" max="7" width="7.42578125" style="3" customWidth="1"/>
    <col min="8" max="8" width="8.85546875" style="3" bestFit="1" customWidth="1"/>
    <col min="9" max="9" width="10.85546875" style="3" bestFit="1" customWidth="1"/>
    <col min="10" max="12" width="10" style="3" customWidth="1"/>
    <col min="13" max="13" width="10.7109375" style="3" customWidth="1"/>
    <col min="14" max="17" width="10" style="3" customWidth="1"/>
    <col min="18" max="18" width="10.7109375" style="3" customWidth="1"/>
    <col min="19" max="22" width="10" style="3" customWidth="1"/>
    <col min="23" max="23" width="10.7109375" style="3" customWidth="1"/>
    <col min="24" max="27" width="10" style="3" customWidth="1"/>
    <col min="28" max="28" width="10.85546875" style="3" customWidth="1"/>
    <col min="29" max="29" width="11.5703125" style="3" customWidth="1"/>
    <col min="30" max="16384" width="9.140625" style="3"/>
  </cols>
  <sheetData>
    <row r="1" spans="1:32" x14ac:dyDescent="0.25">
      <c r="A1" s="2" t="s">
        <v>0</v>
      </c>
    </row>
    <row r="2" spans="1:32" x14ac:dyDescent="0.25">
      <c r="A2" s="2" t="s">
        <v>1</v>
      </c>
    </row>
    <row r="4" spans="1:32" x14ac:dyDescent="0.25">
      <c r="A4" s="1" t="s">
        <v>19</v>
      </c>
    </row>
    <row r="6" spans="1:32" x14ac:dyDescent="0.25">
      <c r="A6" s="32"/>
      <c r="B6" s="32"/>
      <c r="C6" s="35" t="s">
        <v>2</v>
      </c>
      <c r="D6" s="36"/>
      <c r="E6" s="36"/>
      <c r="F6" s="36"/>
      <c r="G6" s="36"/>
      <c r="H6" s="17" t="s">
        <v>3</v>
      </c>
      <c r="I6" s="17"/>
      <c r="J6" s="17"/>
      <c r="K6" s="17"/>
      <c r="L6" s="17"/>
      <c r="M6" s="17" t="s">
        <v>3</v>
      </c>
      <c r="N6" s="17"/>
      <c r="O6" s="17"/>
      <c r="P6" s="17"/>
      <c r="Q6" s="17"/>
      <c r="R6" s="17" t="s">
        <v>3</v>
      </c>
      <c r="S6" s="17"/>
      <c r="T6" s="17"/>
      <c r="U6" s="17"/>
      <c r="V6" s="17"/>
      <c r="W6" s="17" t="s">
        <v>3</v>
      </c>
      <c r="X6" s="17"/>
      <c r="Y6" s="17"/>
      <c r="Z6" s="17"/>
      <c r="AA6" s="17"/>
      <c r="AB6" s="17" t="s">
        <v>3</v>
      </c>
      <c r="AC6" s="17"/>
      <c r="AD6" s="17"/>
      <c r="AE6" s="17"/>
      <c r="AF6" s="17"/>
    </row>
    <row r="7" spans="1:32" x14ac:dyDescent="0.25">
      <c r="A7" s="33"/>
      <c r="B7" s="33"/>
      <c r="C7" s="37"/>
      <c r="D7" s="38"/>
      <c r="E7" s="38"/>
      <c r="F7" s="38"/>
      <c r="G7" s="38"/>
      <c r="H7" s="17" t="s">
        <v>13</v>
      </c>
      <c r="I7" s="17"/>
      <c r="J7" s="17"/>
      <c r="K7" s="17"/>
      <c r="L7" s="17"/>
      <c r="M7" s="17" t="s">
        <v>4</v>
      </c>
      <c r="N7" s="17"/>
      <c r="O7" s="17"/>
      <c r="P7" s="17"/>
      <c r="Q7" s="17"/>
      <c r="R7" s="17" t="s">
        <v>17</v>
      </c>
      <c r="S7" s="17"/>
      <c r="T7" s="17"/>
      <c r="U7" s="17"/>
      <c r="V7" s="17"/>
      <c r="W7" s="17" t="s">
        <v>16</v>
      </c>
      <c r="X7" s="17"/>
      <c r="Y7" s="17"/>
      <c r="Z7" s="17"/>
      <c r="AA7" s="17"/>
      <c r="AB7" s="17" t="s">
        <v>15</v>
      </c>
      <c r="AC7" s="17"/>
      <c r="AD7" s="17"/>
      <c r="AE7" s="17"/>
      <c r="AF7" s="17"/>
    </row>
    <row r="8" spans="1:32" x14ac:dyDescent="0.25">
      <c r="A8" s="33"/>
      <c r="B8" s="33"/>
      <c r="C8" s="20" t="s">
        <v>5</v>
      </c>
      <c r="D8" s="21"/>
      <c r="E8" s="21"/>
      <c r="F8" s="21"/>
      <c r="G8" s="22"/>
      <c r="H8" s="17" t="s">
        <v>5</v>
      </c>
      <c r="I8" s="17"/>
      <c r="J8" s="17"/>
      <c r="K8" s="17"/>
      <c r="L8" s="17"/>
      <c r="M8" s="17" t="s">
        <v>5</v>
      </c>
      <c r="N8" s="17"/>
      <c r="O8" s="17"/>
      <c r="P8" s="17"/>
      <c r="Q8" s="17"/>
      <c r="R8" s="17" t="s">
        <v>5</v>
      </c>
      <c r="S8" s="17"/>
      <c r="T8" s="17"/>
      <c r="U8" s="17"/>
      <c r="V8" s="17"/>
      <c r="W8" s="17" t="s">
        <v>5</v>
      </c>
      <c r="X8" s="17"/>
      <c r="Y8" s="17"/>
      <c r="Z8" s="17"/>
      <c r="AA8" s="17"/>
      <c r="AB8" s="17" t="s">
        <v>5</v>
      </c>
      <c r="AC8" s="17"/>
      <c r="AD8" s="17"/>
      <c r="AE8" s="17"/>
      <c r="AF8" s="17"/>
    </row>
    <row r="9" spans="1:32" x14ac:dyDescent="0.25">
      <c r="A9" s="33"/>
      <c r="B9" s="33"/>
      <c r="C9" s="39" t="s">
        <v>2</v>
      </c>
      <c r="D9" s="20" t="s">
        <v>6</v>
      </c>
      <c r="E9" s="21"/>
      <c r="F9" s="21"/>
      <c r="G9" s="22"/>
      <c r="H9" s="17" t="s">
        <v>2</v>
      </c>
      <c r="I9" s="17" t="s">
        <v>6</v>
      </c>
      <c r="J9" s="17"/>
      <c r="K9" s="17"/>
      <c r="L9" s="17"/>
      <c r="M9" s="17" t="s">
        <v>2</v>
      </c>
      <c r="N9" s="17" t="s">
        <v>6</v>
      </c>
      <c r="O9" s="17"/>
      <c r="P9" s="17"/>
      <c r="Q9" s="17"/>
      <c r="R9" s="17" t="s">
        <v>2</v>
      </c>
      <c r="S9" s="17" t="s">
        <v>6</v>
      </c>
      <c r="T9" s="17"/>
      <c r="U9" s="17"/>
      <c r="V9" s="17"/>
      <c r="W9" s="17" t="s">
        <v>2</v>
      </c>
      <c r="X9" s="17" t="s">
        <v>6</v>
      </c>
      <c r="Y9" s="17"/>
      <c r="Z9" s="17"/>
      <c r="AA9" s="17"/>
      <c r="AB9" s="17" t="s">
        <v>2</v>
      </c>
      <c r="AC9" s="17" t="s">
        <v>6</v>
      </c>
      <c r="AD9" s="17"/>
      <c r="AE9" s="17"/>
      <c r="AF9" s="17"/>
    </row>
    <row r="10" spans="1:32" x14ac:dyDescent="0.25">
      <c r="A10" s="34"/>
      <c r="B10" s="34"/>
      <c r="C10" s="40"/>
      <c r="D10" s="13" t="s">
        <v>7</v>
      </c>
      <c r="E10" s="13" t="s">
        <v>8</v>
      </c>
      <c r="F10" s="13" t="s">
        <v>9</v>
      </c>
      <c r="G10" s="13" t="s">
        <v>10</v>
      </c>
      <c r="H10" s="17"/>
      <c r="I10" s="13" t="s">
        <v>7</v>
      </c>
      <c r="J10" s="13" t="s">
        <v>8</v>
      </c>
      <c r="K10" s="13" t="s">
        <v>9</v>
      </c>
      <c r="L10" s="13" t="s">
        <v>10</v>
      </c>
      <c r="M10" s="17"/>
      <c r="N10" s="13" t="s">
        <v>7</v>
      </c>
      <c r="O10" s="13" t="s">
        <v>8</v>
      </c>
      <c r="P10" s="13" t="s">
        <v>9</v>
      </c>
      <c r="Q10" s="13" t="s">
        <v>10</v>
      </c>
      <c r="R10" s="17"/>
      <c r="S10" s="13" t="s">
        <v>7</v>
      </c>
      <c r="T10" s="13" t="s">
        <v>8</v>
      </c>
      <c r="U10" s="13" t="s">
        <v>9</v>
      </c>
      <c r="V10" s="13" t="s">
        <v>10</v>
      </c>
      <c r="W10" s="17"/>
      <c r="X10" s="13" t="s">
        <v>7</v>
      </c>
      <c r="Y10" s="13" t="s">
        <v>8</v>
      </c>
      <c r="Z10" s="13" t="s">
        <v>9</v>
      </c>
      <c r="AA10" s="13" t="s">
        <v>10</v>
      </c>
      <c r="AB10" s="17"/>
      <c r="AC10" s="13" t="s">
        <v>7</v>
      </c>
      <c r="AD10" s="13" t="s">
        <v>8</v>
      </c>
      <c r="AE10" s="13" t="s">
        <v>9</v>
      </c>
      <c r="AF10" s="13" t="s">
        <v>10</v>
      </c>
    </row>
    <row r="11" spans="1:32" x14ac:dyDescent="0.2">
      <c r="A11" s="4" t="s">
        <v>11</v>
      </c>
      <c r="B11" s="4" t="s">
        <v>12</v>
      </c>
      <c r="C11" s="5">
        <v>25313.081177980133</v>
      </c>
      <c r="D11" s="5">
        <v>23245.777226940132</v>
      </c>
      <c r="E11" s="5">
        <v>153.595</v>
      </c>
      <c r="F11" s="5">
        <v>1839.75</v>
      </c>
      <c r="G11" s="5">
        <v>73.958951040000002</v>
      </c>
      <c r="H11" s="5">
        <v>20936.864177980133</v>
      </c>
      <c r="I11" s="5">
        <v>20537.012226940133</v>
      </c>
      <c r="J11" s="5">
        <v>75.600999999999999</v>
      </c>
      <c r="K11" s="5">
        <v>250.292</v>
      </c>
      <c r="L11" s="5">
        <v>73.958951040000002</v>
      </c>
      <c r="M11" s="5">
        <v>1137.2570000000001</v>
      </c>
      <c r="N11" s="5">
        <v>0</v>
      </c>
      <c r="O11" s="5">
        <v>0</v>
      </c>
      <c r="P11" s="5">
        <v>1137.2570000000001</v>
      </c>
      <c r="Q11" s="5">
        <v>0</v>
      </c>
      <c r="R11" s="5">
        <v>37.799999999999997</v>
      </c>
      <c r="S11" s="5">
        <v>1.2E-2</v>
      </c>
      <c r="T11" s="5">
        <v>0</v>
      </c>
      <c r="U11" s="5">
        <v>37.787999999999997</v>
      </c>
      <c r="V11" s="5">
        <v>0</v>
      </c>
      <c r="W11" s="5">
        <v>409.83800000000002</v>
      </c>
      <c r="X11" s="5">
        <v>0</v>
      </c>
      <c r="Y11" s="5">
        <v>0</v>
      </c>
      <c r="Z11" s="5">
        <v>409.83800000000002</v>
      </c>
      <c r="AA11" s="5">
        <v>0</v>
      </c>
      <c r="AB11" s="5">
        <v>2791.3220000000001</v>
      </c>
      <c r="AC11" s="8">
        <v>2708.7530000000002</v>
      </c>
      <c r="AD11" s="9">
        <v>77.994</v>
      </c>
      <c r="AE11" s="10">
        <v>4.5750000000000002</v>
      </c>
      <c r="AF11" s="11">
        <v>0</v>
      </c>
    </row>
    <row r="12" spans="1:3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2" x14ac:dyDescent="0.25">
      <c r="A13" s="23"/>
      <c r="B13" s="23"/>
      <c r="C13" s="26" t="s">
        <v>2</v>
      </c>
      <c r="D13" s="27"/>
      <c r="E13" s="27"/>
      <c r="F13" s="27"/>
      <c r="G13" s="28"/>
      <c r="H13" s="17" t="s">
        <v>3</v>
      </c>
      <c r="I13" s="17"/>
      <c r="J13" s="17"/>
      <c r="K13" s="17"/>
      <c r="L13" s="17"/>
      <c r="M13" s="17" t="s">
        <v>3</v>
      </c>
      <c r="N13" s="17"/>
      <c r="O13" s="17"/>
      <c r="P13" s="17"/>
      <c r="Q13" s="17"/>
      <c r="R13" s="17" t="s">
        <v>3</v>
      </c>
      <c r="S13" s="17"/>
      <c r="T13" s="17"/>
      <c r="U13" s="17"/>
      <c r="V13" s="17"/>
      <c r="W13" s="17" t="s">
        <v>3</v>
      </c>
      <c r="X13" s="17"/>
      <c r="Y13" s="17"/>
      <c r="Z13" s="17"/>
      <c r="AA13" s="17"/>
      <c r="AB13" s="17" t="s">
        <v>3</v>
      </c>
      <c r="AC13" s="17"/>
      <c r="AD13" s="17"/>
      <c r="AE13" s="17"/>
      <c r="AF13" s="17"/>
    </row>
    <row r="14" spans="1:32" x14ac:dyDescent="0.25">
      <c r="A14" s="24"/>
      <c r="B14" s="24"/>
      <c r="C14" s="29"/>
      <c r="D14" s="30"/>
      <c r="E14" s="30"/>
      <c r="F14" s="30"/>
      <c r="G14" s="31"/>
      <c r="H14" s="17" t="str">
        <f>H7</f>
        <v>филиал ОАО «МРСК Урала»</v>
      </c>
      <c r="I14" s="17"/>
      <c r="J14" s="17"/>
      <c r="K14" s="17"/>
      <c r="L14" s="17"/>
      <c r="M14" s="17" t="str">
        <f>M7</f>
        <v>ООО «Энергоснабжающая компания»</v>
      </c>
      <c r="N14" s="17"/>
      <c r="O14" s="17"/>
      <c r="P14" s="17"/>
      <c r="Q14" s="17"/>
      <c r="R14" s="17" t="str">
        <f>R7</f>
        <v>АО "Облкоммунэнерго"</v>
      </c>
      <c r="S14" s="17"/>
      <c r="T14" s="17"/>
      <c r="U14" s="17"/>
      <c r="V14" s="17"/>
      <c r="W14" s="17" t="str">
        <f>W7</f>
        <v>ЕМУП "Многопрофильные энергетические системы"</v>
      </c>
      <c r="X14" s="17"/>
      <c r="Y14" s="17"/>
      <c r="Z14" s="17"/>
      <c r="AA14" s="17"/>
      <c r="AB14" s="17" t="str">
        <f>AB7</f>
        <v>АО "Екатеринбургская электросетевая компания"</v>
      </c>
      <c r="AC14" s="17"/>
      <c r="AD14" s="17"/>
      <c r="AE14" s="17"/>
      <c r="AF14" s="17"/>
    </row>
    <row r="15" spans="1:32" x14ac:dyDescent="0.25">
      <c r="A15" s="24"/>
      <c r="B15" s="24"/>
      <c r="C15" s="20" t="s">
        <v>14</v>
      </c>
      <c r="D15" s="21"/>
      <c r="E15" s="21"/>
      <c r="F15" s="21"/>
      <c r="G15" s="22"/>
      <c r="H15" s="20" t="s">
        <v>14</v>
      </c>
      <c r="I15" s="21"/>
      <c r="J15" s="21"/>
      <c r="K15" s="21"/>
      <c r="L15" s="22"/>
      <c r="M15" s="20" t="s">
        <v>14</v>
      </c>
      <c r="N15" s="21"/>
      <c r="O15" s="21"/>
      <c r="P15" s="21"/>
      <c r="Q15" s="22"/>
      <c r="R15" s="20" t="s">
        <v>14</v>
      </c>
      <c r="S15" s="21"/>
      <c r="T15" s="21"/>
      <c r="U15" s="21"/>
      <c r="V15" s="22"/>
      <c r="W15" s="20" t="s">
        <v>14</v>
      </c>
      <c r="X15" s="21"/>
      <c r="Y15" s="21"/>
      <c r="Z15" s="21"/>
      <c r="AA15" s="22"/>
      <c r="AB15" s="20" t="s">
        <v>14</v>
      </c>
      <c r="AC15" s="21"/>
      <c r="AD15" s="21"/>
      <c r="AE15" s="21"/>
      <c r="AF15" s="22"/>
    </row>
    <row r="16" spans="1:32" x14ac:dyDescent="0.25">
      <c r="A16" s="24"/>
      <c r="B16" s="24"/>
      <c r="C16" s="18" t="s">
        <v>2</v>
      </c>
      <c r="D16" s="20" t="s">
        <v>6</v>
      </c>
      <c r="E16" s="21"/>
      <c r="F16" s="21"/>
      <c r="G16" s="22"/>
      <c r="H16" s="18" t="s">
        <v>2</v>
      </c>
      <c r="I16" s="17" t="s">
        <v>6</v>
      </c>
      <c r="J16" s="17"/>
      <c r="K16" s="17"/>
      <c r="L16" s="17"/>
      <c r="M16" s="18" t="s">
        <v>2</v>
      </c>
      <c r="N16" s="17" t="s">
        <v>6</v>
      </c>
      <c r="O16" s="17"/>
      <c r="P16" s="17"/>
      <c r="Q16" s="17"/>
      <c r="R16" s="18" t="s">
        <v>2</v>
      </c>
      <c r="S16" s="17" t="s">
        <v>6</v>
      </c>
      <c r="T16" s="17"/>
      <c r="U16" s="17"/>
      <c r="V16" s="17"/>
      <c r="W16" s="18" t="s">
        <v>2</v>
      </c>
      <c r="X16" s="17" t="s">
        <v>6</v>
      </c>
      <c r="Y16" s="17"/>
      <c r="Z16" s="17"/>
      <c r="AA16" s="17"/>
      <c r="AB16" s="18" t="s">
        <v>2</v>
      </c>
      <c r="AC16" s="17" t="s">
        <v>6</v>
      </c>
      <c r="AD16" s="17"/>
      <c r="AE16" s="17"/>
      <c r="AF16" s="17"/>
    </row>
    <row r="17" spans="1:32" x14ac:dyDescent="0.25">
      <c r="A17" s="25"/>
      <c r="B17" s="25"/>
      <c r="C17" s="19"/>
      <c r="D17" s="13" t="s">
        <v>7</v>
      </c>
      <c r="E17" s="13" t="s">
        <v>8</v>
      </c>
      <c r="F17" s="13" t="s">
        <v>9</v>
      </c>
      <c r="G17" s="13" t="s">
        <v>10</v>
      </c>
      <c r="H17" s="19"/>
      <c r="I17" s="13" t="s">
        <v>7</v>
      </c>
      <c r="J17" s="13" t="s">
        <v>8</v>
      </c>
      <c r="K17" s="13" t="s">
        <v>9</v>
      </c>
      <c r="L17" s="13" t="s">
        <v>10</v>
      </c>
      <c r="M17" s="19"/>
      <c r="N17" s="13" t="s">
        <v>7</v>
      </c>
      <c r="O17" s="13" t="s">
        <v>8</v>
      </c>
      <c r="P17" s="13" t="s">
        <v>9</v>
      </c>
      <c r="Q17" s="13" t="s">
        <v>10</v>
      </c>
      <c r="R17" s="19"/>
      <c r="S17" s="13" t="s">
        <v>7</v>
      </c>
      <c r="T17" s="13" t="s">
        <v>8</v>
      </c>
      <c r="U17" s="13" t="s">
        <v>9</v>
      </c>
      <c r="V17" s="13" t="s">
        <v>10</v>
      </c>
      <c r="W17" s="19"/>
      <c r="X17" s="13" t="s">
        <v>7</v>
      </c>
      <c r="Y17" s="13" t="s">
        <v>8</v>
      </c>
      <c r="Z17" s="13" t="s">
        <v>9</v>
      </c>
      <c r="AA17" s="13" t="s">
        <v>10</v>
      </c>
      <c r="AB17" s="19"/>
      <c r="AC17" s="13" t="s">
        <v>7</v>
      </c>
      <c r="AD17" s="13" t="s">
        <v>8</v>
      </c>
      <c r="AE17" s="13" t="s">
        <v>9</v>
      </c>
      <c r="AF17" s="13" t="s">
        <v>10</v>
      </c>
    </row>
    <row r="18" spans="1:32" x14ac:dyDescent="0.25">
      <c r="A18" s="4" t="s">
        <v>11</v>
      </c>
      <c r="B18" s="4" t="s">
        <v>12</v>
      </c>
      <c r="C18" s="5">
        <f>SUM(D18:G18)</f>
        <v>37.668275562470434</v>
      </c>
      <c r="D18" s="5">
        <f>D11/28/24</f>
        <v>34.591930397232339</v>
      </c>
      <c r="E18" s="5">
        <f t="shared" ref="E18:G18" si="0">E11/28/24</f>
        <v>0.22856398809523812</v>
      </c>
      <c r="F18" s="5">
        <f t="shared" si="0"/>
        <v>2.737723214285714</v>
      </c>
      <c r="G18" s="5">
        <f t="shared" si="0"/>
        <v>0.11005796285714287</v>
      </c>
      <c r="H18" s="5">
        <f t="shared" ref="H18" si="1">SUM(I18:L18)</f>
        <v>31.156047883899006</v>
      </c>
      <c r="I18" s="5">
        <f t="shared" ref="I18:AF18" si="2">I11/28/24</f>
        <v>30.561030099613291</v>
      </c>
      <c r="J18" s="5">
        <f t="shared" si="2"/>
        <v>0.11250148809523809</v>
      </c>
      <c r="K18" s="5">
        <f t="shared" si="2"/>
        <v>0.37245833333333334</v>
      </c>
      <c r="L18" s="5">
        <f t="shared" si="2"/>
        <v>0.11005796285714287</v>
      </c>
      <c r="M18" s="5">
        <f t="shared" ref="M18" si="3">SUM(N18:Q18)</f>
        <v>1.6923467261904763</v>
      </c>
      <c r="N18" s="5">
        <f t="shared" ref="N18" si="4">N11/28/24</f>
        <v>0</v>
      </c>
      <c r="O18" s="5">
        <f t="shared" si="2"/>
        <v>0</v>
      </c>
      <c r="P18" s="5">
        <f t="shared" si="2"/>
        <v>1.6923467261904763</v>
      </c>
      <c r="Q18" s="5">
        <f t="shared" si="2"/>
        <v>0</v>
      </c>
      <c r="R18" s="5">
        <f t="shared" ref="R18" si="5">SUM(S18:V18)</f>
        <v>5.6249999999999994E-2</v>
      </c>
      <c r="S18" s="5">
        <f t="shared" ref="S18" si="6">S11/28/24</f>
        <v>1.7857142857142858E-5</v>
      </c>
      <c r="T18" s="5">
        <f t="shared" si="2"/>
        <v>0</v>
      </c>
      <c r="U18" s="5">
        <f t="shared" si="2"/>
        <v>5.6232142857142849E-2</v>
      </c>
      <c r="V18" s="5">
        <f t="shared" si="2"/>
        <v>0</v>
      </c>
      <c r="W18" s="5">
        <f t="shared" ref="W18" si="7">SUM(X18:AA18)</f>
        <v>0.60987797619047623</v>
      </c>
      <c r="X18" s="5">
        <f t="shared" ref="X18" si="8">X11/28/24</f>
        <v>0</v>
      </c>
      <c r="Y18" s="5">
        <f t="shared" si="2"/>
        <v>0</v>
      </c>
      <c r="Z18" s="5">
        <f t="shared" si="2"/>
        <v>0.60987797619047623</v>
      </c>
      <c r="AA18" s="5">
        <f t="shared" si="2"/>
        <v>0</v>
      </c>
      <c r="AB18" s="5">
        <f t="shared" ref="AB18" si="9">SUM(AC18:AF18)</f>
        <v>4.1537529761904768</v>
      </c>
      <c r="AC18" s="5">
        <f t="shared" ref="AC18" si="10">AC11/28/24</f>
        <v>4.0308824404761907</v>
      </c>
      <c r="AD18" s="5">
        <f t="shared" si="2"/>
        <v>0.1160625</v>
      </c>
      <c r="AE18" s="5">
        <f t="shared" si="2"/>
        <v>6.8080357142857144E-3</v>
      </c>
      <c r="AF18" s="5">
        <f t="shared" si="2"/>
        <v>0</v>
      </c>
    </row>
  </sheetData>
  <mergeCells count="62">
    <mergeCell ref="W6:AA6"/>
    <mergeCell ref="AB6:AF6"/>
    <mergeCell ref="H7:L7"/>
    <mergeCell ref="M7:Q7"/>
    <mergeCell ref="R7:V7"/>
    <mergeCell ref="W7:AA7"/>
    <mergeCell ref="AB7:AF7"/>
    <mergeCell ref="H6:L6"/>
    <mergeCell ref="M6:Q6"/>
    <mergeCell ref="R6:V6"/>
    <mergeCell ref="W8:AA8"/>
    <mergeCell ref="AB8:AF8"/>
    <mergeCell ref="C9:C10"/>
    <mergeCell ref="D9:G9"/>
    <mergeCell ref="H9:H10"/>
    <mergeCell ref="I9:L9"/>
    <mergeCell ref="M9:M10"/>
    <mergeCell ref="N9:Q9"/>
    <mergeCell ref="R9:R10"/>
    <mergeCell ref="S9:V9"/>
    <mergeCell ref="C8:G8"/>
    <mergeCell ref="H8:L8"/>
    <mergeCell ref="M8:Q8"/>
    <mergeCell ref="R8:V8"/>
    <mergeCell ref="W9:W10"/>
    <mergeCell ref="X9:AA9"/>
    <mergeCell ref="AB9:AB10"/>
    <mergeCell ref="AC9:AF9"/>
    <mergeCell ref="A13:A17"/>
    <mergeCell ref="B13:B17"/>
    <mergeCell ref="C13:G14"/>
    <mergeCell ref="H13:L13"/>
    <mergeCell ref="M13:Q13"/>
    <mergeCell ref="R13:V13"/>
    <mergeCell ref="A6:A10"/>
    <mergeCell ref="B6:B10"/>
    <mergeCell ref="C6:G7"/>
    <mergeCell ref="AB15:AF15"/>
    <mergeCell ref="W13:AA13"/>
    <mergeCell ref="AB13:AF13"/>
    <mergeCell ref="H14:L14"/>
    <mergeCell ref="M14:Q14"/>
    <mergeCell ref="R14:V14"/>
    <mergeCell ref="W14:AA14"/>
    <mergeCell ref="AB14:AF14"/>
    <mergeCell ref="C15:G15"/>
    <mergeCell ref="H15:L15"/>
    <mergeCell ref="M15:Q15"/>
    <mergeCell ref="R15:V15"/>
    <mergeCell ref="W15:AA15"/>
    <mergeCell ref="AC16:AF16"/>
    <mergeCell ref="C16:C17"/>
    <mergeCell ref="D16:G16"/>
    <mergeCell ref="H16:H17"/>
    <mergeCell ref="I16:L16"/>
    <mergeCell ref="M16:M17"/>
    <mergeCell ref="N16:Q16"/>
    <mergeCell ref="R16:R17"/>
    <mergeCell ref="S16:V16"/>
    <mergeCell ref="W16:W17"/>
    <mergeCell ref="X16:AA16"/>
    <mergeCell ref="AB16:A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M30" sqref="L30:M30"/>
    </sheetView>
  </sheetViews>
  <sheetFormatPr defaultRowHeight="12.75" x14ac:dyDescent="0.25"/>
  <cols>
    <col min="1" max="1" width="2.140625" style="3" customWidth="1"/>
    <col min="2" max="2" width="18.140625" style="3" customWidth="1"/>
    <col min="3" max="3" width="11.5703125" style="3" customWidth="1"/>
    <col min="4" max="5" width="9.7109375" style="3" customWidth="1"/>
    <col min="6" max="6" width="8.5703125" style="3" bestFit="1" customWidth="1"/>
    <col min="7" max="7" width="7.42578125" style="3" customWidth="1"/>
    <col min="8" max="8" width="8.85546875" style="3" bestFit="1" customWidth="1"/>
    <col min="9" max="9" width="10.85546875" style="3" bestFit="1" customWidth="1"/>
    <col min="10" max="12" width="10" style="3" customWidth="1"/>
    <col min="13" max="13" width="10.7109375" style="3" customWidth="1"/>
    <col min="14" max="17" width="10" style="3" customWidth="1"/>
    <col min="18" max="18" width="10.7109375" style="3" customWidth="1"/>
    <col min="19" max="22" width="10" style="3" customWidth="1"/>
    <col min="23" max="23" width="10.7109375" style="3" customWidth="1"/>
    <col min="24" max="27" width="10" style="3" customWidth="1"/>
    <col min="28" max="28" width="10.85546875" style="3" customWidth="1"/>
    <col min="29" max="29" width="11.5703125" style="3" customWidth="1"/>
    <col min="30" max="16384" width="9.140625" style="3"/>
  </cols>
  <sheetData>
    <row r="1" spans="1:32" x14ac:dyDescent="0.25">
      <c r="A1" s="2" t="s">
        <v>0</v>
      </c>
    </row>
    <row r="2" spans="1:32" x14ac:dyDescent="0.25">
      <c r="A2" s="2" t="s">
        <v>1</v>
      </c>
    </row>
    <row r="4" spans="1:32" x14ac:dyDescent="0.25">
      <c r="A4" s="1" t="s">
        <v>20</v>
      </c>
    </row>
    <row r="6" spans="1:32" x14ac:dyDescent="0.25">
      <c r="A6" s="32"/>
      <c r="B6" s="32"/>
      <c r="C6" s="35" t="s">
        <v>2</v>
      </c>
      <c r="D6" s="36"/>
      <c r="E6" s="36"/>
      <c r="F6" s="36"/>
      <c r="G6" s="36"/>
      <c r="H6" s="17" t="s">
        <v>3</v>
      </c>
      <c r="I6" s="17"/>
      <c r="J6" s="17"/>
      <c r="K6" s="17"/>
      <c r="L6" s="17"/>
      <c r="M6" s="17" t="s">
        <v>3</v>
      </c>
      <c r="N6" s="17"/>
      <c r="O6" s="17"/>
      <c r="P6" s="17"/>
      <c r="Q6" s="17"/>
      <c r="R6" s="17" t="s">
        <v>3</v>
      </c>
      <c r="S6" s="17"/>
      <c r="T6" s="17"/>
      <c r="U6" s="17"/>
      <c r="V6" s="17"/>
      <c r="W6" s="17" t="s">
        <v>3</v>
      </c>
      <c r="X6" s="17"/>
      <c r="Y6" s="17"/>
      <c r="Z6" s="17"/>
      <c r="AA6" s="17"/>
      <c r="AB6" s="17" t="s">
        <v>3</v>
      </c>
      <c r="AC6" s="17"/>
      <c r="AD6" s="17"/>
      <c r="AE6" s="17"/>
      <c r="AF6" s="17"/>
    </row>
    <row r="7" spans="1:32" x14ac:dyDescent="0.25">
      <c r="A7" s="33"/>
      <c r="B7" s="33"/>
      <c r="C7" s="37"/>
      <c r="D7" s="38"/>
      <c r="E7" s="38"/>
      <c r="F7" s="38"/>
      <c r="G7" s="38"/>
      <c r="H7" s="17" t="s">
        <v>13</v>
      </c>
      <c r="I7" s="17"/>
      <c r="J7" s="17"/>
      <c r="K7" s="17"/>
      <c r="L7" s="17"/>
      <c r="M7" s="17" t="s">
        <v>4</v>
      </c>
      <c r="N7" s="17"/>
      <c r="O7" s="17"/>
      <c r="P7" s="17"/>
      <c r="Q7" s="17"/>
      <c r="R7" s="17" t="s">
        <v>17</v>
      </c>
      <c r="S7" s="17"/>
      <c r="T7" s="17"/>
      <c r="U7" s="17"/>
      <c r="V7" s="17"/>
      <c r="W7" s="17" t="s">
        <v>16</v>
      </c>
      <c r="X7" s="17"/>
      <c r="Y7" s="17"/>
      <c r="Z7" s="17"/>
      <c r="AA7" s="17"/>
      <c r="AB7" s="17" t="s">
        <v>15</v>
      </c>
      <c r="AC7" s="17"/>
      <c r="AD7" s="17"/>
      <c r="AE7" s="17"/>
      <c r="AF7" s="17"/>
    </row>
    <row r="8" spans="1:32" x14ac:dyDescent="0.25">
      <c r="A8" s="33"/>
      <c r="B8" s="33"/>
      <c r="C8" s="20" t="s">
        <v>5</v>
      </c>
      <c r="D8" s="21"/>
      <c r="E8" s="21"/>
      <c r="F8" s="21"/>
      <c r="G8" s="22"/>
      <c r="H8" s="17" t="s">
        <v>5</v>
      </c>
      <c r="I8" s="17"/>
      <c r="J8" s="17"/>
      <c r="K8" s="17"/>
      <c r="L8" s="17"/>
      <c r="M8" s="17" t="s">
        <v>5</v>
      </c>
      <c r="N8" s="17"/>
      <c r="O8" s="17"/>
      <c r="P8" s="17"/>
      <c r="Q8" s="17"/>
      <c r="R8" s="17" t="s">
        <v>5</v>
      </c>
      <c r="S8" s="17"/>
      <c r="T8" s="17"/>
      <c r="U8" s="17"/>
      <c r="V8" s="17"/>
      <c r="W8" s="17" t="s">
        <v>5</v>
      </c>
      <c r="X8" s="17"/>
      <c r="Y8" s="17"/>
      <c r="Z8" s="17"/>
      <c r="AA8" s="17"/>
      <c r="AB8" s="17" t="s">
        <v>5</v>
      </c>
      <c r="AC8" s="17"/>
      <c r="AD8" s="17"/>
      <c r="AE8" s="17"/>
      <c r="AF8" s="17"/>
    </row>
    <row r="9" spans="1:32" x14ac:dyDescent="0.25">
      <c r="A9" s="33"/>
      <c r="B9" s="33"/>
      <c r="C9" s="39" t="s">
        <v>2</v>
      </c>
      <c r="D9" s="20" t="s">
        <v>6</v>
      </c>
      <c r="E9" s="21"/>
      <c r="F9" s="21"/>
      <c r="G9" s="22"/>
      <c r="H9" s="17" t="s">
        <v>2</v>
      </c>
      <c r="I9" s="17" t="s">
        <v>6</v>
      </c>
      <c r="J9" s="17"/>
      <c r="K9" s="17"/>
      <c r="L9" s="17"/>
      <c r="M9" s="17" t="s">
        <v>2</v>
      </c>
      <c r="N9" s="17" t="s">
        <v>6</v>
      </c>
      <c r="O9" s="17"/>
      <c r="P9" s="17"/>
      <c r="Q9" s="17"/>
      <c r="R9" s="17" t="s">
        <v>2</v>
      </c>
      <c r="S9" s="17" t="s">
        <v>6</v>
      </c>
      <c r="T9" s="17"/>
      <c r="U9" s="17"/>
      <c r="V9" s="17"/>
      <c r="W9" s="17" t="s">
        <v>2</v>
      </c>
      <c r="X9" s="17" t="s">
        <v>6</v>
      </c>
      <c r="Y9" s="17"/>
      <c r="Z9" s="17"/>
      <c r="AA9" s="17"/>
      <c r="AB9" s="17" t="s">
        <v>2</v>
      </c>
      <c r="AC9" s="17" t="s">
        <v>6</v>
      </c>
      <c r="AD9" s="17"/>
      <c r="AE9" s="17"/>
      <c r="AF9" s="17"/>
    </row>
    <row r="10" spans="1:32" x14ac:dyDescent="0.25">
      <c r="A10" s="34"/>
      <c r="B10" s="34"/>
      <c r="C10" s="40"/>
      <c r="D10" s="14" t="s">
        <v>7</v>
      </c>
      <c r="E10" s="14" t="s">
        <v>8</v>
      </c>
      <c r="F10" s="14" t="s">
        <v>9</v>
      </c>
      <c r="G10" s="14" t="s">
        <v>10</v>
      </c>
      <c r="H10" s="17"/>
      <c r="I10" s="14" t="s">
        <v>7</v>
      </c>
      <c r="J10" s="14" t="s">
        <v>8</v>
      </c>
      <c r="K10" s="14" t="s">
        <v>9</v>
      </c>
      <c r="L10" s="14" t="s">
        <v>10</v>
      </c>
      <c r="M10" s="17"/>
      <c r="N10" s="14" t="s">
        <v>7</v>
      </c>
      <c r="O10" s="14" t="s">
        <v>8</v>
      </c>
      <c r="P10" s="14" t="s">
        <v>9</v>
      </c>
      <c r="Q10" s="14" t="s">
        <v>10</v>
      </c>
      <c r="R10" s="17"/>
      <c r="S10" s="14" t="s">
        <v>7</v>
      </c>
      <c r="T10" s="14" t="s">
        <v>8</v>
      </c>
      <c r="U10" s="14" t="s">
        <v>9</v>
      </c>
      <c r="V10" s="14" t="s">
        <v>10</v>
      </c>
      <c r="W10" s="17"/>
      <c r="X10" s="14" t="s">
        <v>7</v>
      </c>
      <c r="Y10" s="14" t="s">
        <v>8</v>
      </c>
      <c r="Z10" s="14" t="s">
        <v>9</v>
      </c>
      <c r="AA10" s="14" t="s">
        <v>10</v>
      </c>
      <c r="AB10" s="17"/>
      <c r="AC10" s="14" t="s">
        <v>7</v>
      </c>
      <c r="AD10" s="14" t="s">
        <v>8</v>
      </c>
      <c r="AE10" s="14" t="s">
        <v>9</v>
      </c>
      <c r="AF10" s="14" t="s">
        <v>10</v>
      </c>
    </row>
    <row r="11" spans="1:32" x14ac:dyDescent="0.2">
      <c r="A11" s="4" t="s">
        <v>11</v>
      </c>
      <c r="B11" s="4" t="s">
        <v>12</v>
      </c>
      <c r="C11" s="5">
        <v>25078.051680379976</v>
      </c>
      <c r="D11" s="5">
        <v>23042.099523259974</v>
      </c>
      <c r="E11" s="5">
        <v>207.57</v>
      </c>
      <c r="F11" s="5">
        <v>1748.8960000000002</v>
      </c>
      <c r="G11" s="5">
        <v>79.486157120000001</v>
      </c>
      <c r="H11" s="5">
        <v>20670.288680379974</v>
      </c>
      <c r="I11" s="5">
        <v>20289.174523259971</v>
      </c>
      <c r="J11" s="5">
        <v>69.084999999999994</v>
      </c>
      <c r="K11" s="5">
        <v>232.54300000000001</v>
      </c>
      <c r="L11" s="5">
        <v>79.486157120000001</v>
      </c>
      <c r="M11" s="5">
        <v>1091.259</v>
      </c>
      <c r="N11" s="5">
        <v>0</v>
      </c>
      <c r="O11" s="5">
        <v>0</v>
      </c>
      <c r="P11" s="5">
        <v>1091.259</v>
      </c>
      <c r="Q11" s="5">
        <v>0</v>
      </c>
      <c r="R11" s="5">
        <v>49.593000000000004</v>
      </c>
      <c r="S11" s="5">
        <v>13.63</v>
      </c>
      <c r="T11" s="5">
        <v>0</v>
      </c>
      <c r="U11" s="5">
        <v>35.963000000000001</v>
      </c>
      <c r="V11" s="5">
        <v>0</v>
      </c>
      <c r="W11" s="5">
        <v>385.50099999999998</v>
      </c>
      <c r="X11" s="5">
        <v>0</v>
      </c>
      <c r="Y11" s="5">
        <v>0</v>
      </c>
      <c r="Z11" s="5">
        <v>385.50099999999998</v>
      </c>
      <c r="AA11" s="5">
        <v>0</v>
      </c>
      <c r="AB11" s="5">
        <v>2881.4100000000003</v>
      </c>
      <c r="AC11" s="8">
        <v>2739.2950000000001</v>
      </c>
      <c r="AD11" s="9">
        <v>138.48500000000001</v>
      </c>
      <c r="AE11" s="10">
        <v>3.63</v>
      </c>
      <c r="AF11" s="11">
        <v>0</v>
      </c>
    </row>
    <row r="12" spans="1:3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2" x14ac:dyDescent="0.25">
      <c r="A13" s="23"/>
      <c r="B13" s="23"/>
      <c r="C13" s="26" t="s">
        <v>2</v>
      </c>
      <c r="D13" s="27"/>
      <c r="E13" s="27"/>
      <c r="F13" s="27"/>
      <c r="G13" s="28"/>
      <c r="H13" s="17" t="s">
        <v>3</v>
      </c>
      <c r="I13" s="17"/>
      <c r="J13" s="17"/>
      <c r="K13" s="17"/>
      <c r="L13" s="17"/>
      <c r="M13" s="17" t="s">
        <v>3</v>
      </c>
      <c r="N13" s="17"/>
      <c r="O13" s="17"/>
      <c r="P13" s="17"/>
      <c r="Q13" s="17"/>
      <c r="R13" s="17" t="s">
        <v>3</v>
      </c>
      <c r="S13" s="17"/>
      <c r="T13" s="17"/>
      <c r="U13" s="17"/>
      <c r="V13" s="17"/>
      <c r="W13" s="17" t="s">
        <v>3</v>
      </c>
      <c r="X13" s="17"/>
      <c r="Y13" s="17"/>
      <c r="Z13" s="17"/>
      <c r="AA13" s="17"/>
      <c r="AB13" s="17" t="s">
        <v>3</v>
      </c>
      <c r="AC13" s="17"/>
      <c r="AD13" s="17"/>
      <c r="AE13" s="17"/>
      <c r="AF13" s="17"/>
    </row>
    <row r="14" spans="1:32" x14ac:dyDescent="0.25">
      <c r="A14" s="24"/>
      <c r="B14" s="24"/>
      <c r="C14" s="29"/>
      <c r="D14" s="30"/>
      <c r="E14" s="30"/>
      <c r="F14" s="30"/>
      <c r="G14" s="31"/>
      <c r="H14" s="17" t="str">
        <f>H7</f>
        <v>филиал ОАО «МРСК Урала»</v>
      </c>
      <c r="I14" s="17"/>
      <c r="J14" s="17"/>
      <c r="K14" s="17"/>
      <c r="L14" s="17"/>
      <c r="M14" s="17" t="str">
        <f>M7</f>
        <v>ООО «Энергоснабжающая компания»</v>
      </c>
      <c r="N14" s="17"/>
      <c r="O14" s="17"/>
      <c r="P14" s="17"/>
      <c r="Q14" s="17"/>
      <c r="R14" s="17" t="str">
        <f>R7</f>
        <v>АО "Облкоммунэнерго"</v>
      </c>
      <c r="S14" s="17"/>
      <c r="T14" s="17"/>
      <c r="U14" s="17"/>
      <c r="V14" s="17"/>
      <c r="W14" s="17" t="str">
        <f>W7</f>
        <v>ЕМУП "Многопрофильные энергетические системы"</v>
      </c>
      <c r="X14" s="17"/>
      <c r="Y14" s="17"/>
      <c r="Z14" s="17"/>
      <c r="AA14" s="17"/>
      <c r="AB14" s="17" t="str">
        <f>AB7</f>
        <v>АО "Екатеринбургская электросетевая компания"</v>
      </c>
      <c r="AC14" s="17"/>
      <c r="AD14" s="17"/>
      <c r="AE14" s="17"/>
      <c r="AF14" s="17"/>
    </row>
    <row r="15" spans="1:32" x14ac:dyDescent="0.25">
      <c r="A15" s="24"/>
      <c r="B15" s="24"/>
      <c r="C15" s="20" t="s">
        <v>14</v>
      </c>
      <c r="D15" s="21"/>
      <c r="E15" s="21"/>
      <c r="F15" s="21"/>
      <c r="G15" s="22"/>
      <c r="H15" s="20" t="s">
        <v>14</v>
      </c>
      <c r="I15" s="21"/>
      <c r="J15" s="21"/>
      <c r="K15" s="21"/>
      <c r="L15" s="22"/>
      <c r="M15" s="20" t="s">
        <v>14</v>
      </c>
      <c r="N15" s="21"/>
      <c r="O15" s="21"/>
      <c r="P15" s="21"/>
      <c r="Q15" s="22"/>
      <c r="R15" s="20" t="s">
        <v>14</v>
      </c>
      <c r="S15" s="21"/>
      <c r="T15" s="21"/>
      <c r="U15" s="21"/>
      <c r="V15" s="22"/>
      <c r="W15" s="20" t="s">
        <v>14</v>
      </c>
      <c r="X15" s="21"/>
      <c r="Y15" s="21"/>
      <c r="Z15" s="21"/>
      <c r="AA15" s="22"/>
      <c r="AB15" s="20" t="s">
        <v>14</v>
      </c>
      <c r="AC15" s="21"/>
      <c r="AD15" s="21"/>
      <c r="AE15" s="21"/>
      <c r="AF15" s="22"/>
    </row>
    <row r="16" spans="1:32" x14ac:dyDescent="0.25">
      <c r="A16" s="24"/>
      <c r="B16" s="24"/>
      <c r="C16" s="18" t="s">
        <v>2</v>
      </c>
      <c r="D16" s="20" t="s">
        <v>6</v>
      </c>
      <c r="E16" s="21"/>
      <c r="F16" s="21"/>
      <c r="G16" s="22"/>
      <c r="H16" s="18" t="s">
        <v>2</v>
      </c>
      <c r="I16" s="17" t="s">
        <v>6</v>
      </c>
      <c r="J16" s="17"/>
      <c r="K16" s="17"/>
      <c r="L16" s="17"/>
      <c r="M16" s="18" t="s">
        <v>2</v>
      </c>
      <c r="N16" s="17" t="s">
        <v>6</v>
      </c>
      <c r="O16" s="17"/>
      <c r="P16" s="17"/>
      <c r="Q16" s="17"/>
      <c r="R16" s="18" t="s">
        <v>2</v>
      </c>
      <c r="S16" s="17" t="s">
        <v>6</v>
      </c>
      <c r="T16" s="17"/>
      <c r="U16" s="17"/>
      <c r="V16" s="17"/>
      <c r="W16" s="18" t="s">
        <v>2</v>
      </c>
      <c r="X16" s="17" t="s">
        <v>6</v>
      </c>
      <c r="Y16" s="17"/>
      <c r="Z16" s="17"/>
      <c r="AA16" s="17"/>
      <c r="AB16" s="18" t="s">
        <v>2</v>
      </c>
      <c r="AC16" s="17" t="s">
        <v>6</v>
      </c>
      <c r="AD16" s="17"/>
      <c r="AE16" s="17"/>
      <c r="AF16" s="17"/>
    </row>
    <row r="17" spans="1:32" x14ac:dyDescent="0.25">
      <c r="A17" s="25"/>
      <c r="B17" s="25"/>
      <c r="C17" s="19"/>
      <c r="D17" s="14" t="s">
        <v>7</v>
      </c>
      <c r="E17" s="14" t="s">
        <v>8</v>
      </c>
      <c r="F17" s="14" t="s">
        <v>9</v>
      </c>
      <c r="G17" s="14" t="s">
        <v>10</v>
      </c>
      <c r="H17" s="19"/>
      <c r="I17" s="14" t="s">
        <v>7</v>
      </c>
      <c r="J17" s="14" t="s">
        <v>8</v>
      </c>
      <c r="K17" s="14" t="s">
        <v>9</v>
      </c>
      <c r="L17" s="14" t="s">
        <v>10</v>
      </c>
      <c r="M17" s="19"/>
      <c r="N17" s="14" t="s">
        <v>7</v>
      </c>
      <c r="O17" s="14" t="s">
        <v>8</v>
      </c>
      <c r="P17" s="14" t="s">
        <v>9</v>
      </c>
      <c r="Q17" s="14" t="s">
        <v>10</v>
      </c>
      <c r="R17" s="19"/>
      <c r="S17" s="14" t="s">
        <v>7</v>
      </c>
      <c r="T17" s="14" t="s">
        <v>8</v>
      </c>
      <c r="U17" s="14" t="s">
        <v>9</v>
      </c>
      <c r="V17" s="14" t="s">
        <v>10</v>
      </c>
      <c r="W17" s="19"/>
      <c r="X17" s="14" t="s">
        <v>7</v>
      </c>
      <c r="Y17" s="14" t="s">
        <v>8</v>
      </c>
      <c r="Z17" s="14" t="s">
        <v>9</v>
      </c>
      <c r="AA17" s="14" t="s">
        <v>10</v>
      </c>
      <c r="AB17" s="19"/>
      <c r="AC17" s="14" t="s">
        <v>7</v>
      </c>
      <c r="AD17" s="14" t="s">
        <v>8</v>
      </c>
      <c r="AE17" s="14" t="s">
        <v>9</v>
      </c>
      <c r="AF17" s="14" t="s">
        <v>10</v>
      </c>
    </row>
    <row r="18" spans="1:32" x14ac:dyDescent="0.25">
      <c r="A18" s="4" t="s">
        <v>11</v>
      </c>
      <c r="B18" s="4" t="s">
        <v>12</v>
      </c>
      <c r="C18" s="5">
        <f>SUM(D18:G18)</f>
        <v>33.707058710188136</v>
      </c>
      <c r="D18" s="5">
        <f>D11/31/24</f>
        <v>30.970563875349427</v>
      </c>
      <c r="E18" s="5">
        <f t="shared" ref="E18:G18" si="0">E11/31/24</f>
        <v>0.27899193548387097</v>
      </c>
      <c r="F18" s="5">
        <f t="shared" si="0"/>
        <v>2.3506666666666667</v>
      </c>
      <c r="G18" s="5">
        <f t="shared" si="0"/>
        <v>0.10683623268817205</v>
      </c>
      <c r="H18" s="5">
        <f t="shared" ref="H18" si="1">SUM(I18:L18)</f>
        <v>27.782646075779532</v>
      </c>
      <c r="I18" s="5">
        <f t="shared" ref="I18:AF18" si="2">I11/31/24</f>
        <v>27.270395864596736</v>
      </c>
      <c r="J18" s="5">
        <f t="shared" si="2"/>
        <v>9.2856182795698919E-2</v>
      </c>
      <c r="K18" s="5">
        <f t="shared" si="2"/>
        <v>0.31255779569892472</v>
      </c>
      <c r="L18" s="5">
        <f t="shared" si="2"/>
        <v>0.10683623268817205</v>
      </c>
      <c r="M18" s="5">
        <f t="shared" ref="M18" si="3">SUM(N18:Q18)</f>
        <v>1.4667459677419357</v>
      </c>
      <c r="N18" s="5">
        <f t="shared" ref="N18" si="4">N11/31/24</f>
        <v>0</v>
      </c>
      <c r="O18" s="5">
        <f t="shared" si="2"/>
        <v>0</v>
      </c>
      <c r="P18" s="5">
        <f t="shared" si="2"/>
        <v>1.4667459677419357</v>
      </c>
      <c r="Q18" s="5">
        <f t="shared" si="2"/>
        <v>0</v>
      </c>
      <c r="R18" s="5">
        <f t="shared" ref="R18" si="5">SUM(S18:V18)</f>
        <v>6.6657258064516126E-2</v>
      </c>
      <c r="S18" s="5">
        <f t="shared" ref="S18" si="6">S11/31/24</f>
        <v>1.8319892473118281E-2</v>
      </c>
      <c r="T18" s="5">
        <f t="shared" si="2"/>
        <v>0</v>
      </c>
      <c r="U18" s="5">
        <f t="shared" si="2"/>
        <v>4.8337365591397848E-2</v>
      </c>
      <c r="V18" s="5">
        <f t="shared" si="2"/>
        <v>0</v>
      </c>
      <c r="W18" s="5">
        <f t="shared" ref="W18" si="7">SUM(X18:AA18)</f>
        <v>0.51814650537634399</v>
      </c>
      <c r="X18" s="5">
        <f t="shared" ref="X18" si="8">X11/31/24</f>
        <v>0</v>
      </c>
      <c r="Y18" s="5">
        <f t="shared" si="2"/>
        <v>0</v>
      </c>
      <c r="Z18" s="5">
        <f t="shared" si="2"/>
        <v>0.51814650537634399</v>
      </c>
      <c r="AA18" s="5">
        <f t="shared" si="2"/>
        <v>0</v>
      </c>
      <c r="AB18" s="5">
        <f t="shared" ref="AB18" si="9">SUM(AC18:AF18)</f>
        <v>3.8728629032258062</v>
      </c>
      <c r="AC18" s="5">
        <f t="shared" ref="AC18" si="10">AC11/31/24</f>
        <v>3.6818481182795697</v>
      </c>
      <c r="AD18" s="5">
        <f t="shared" si="2"/>
        <v>0.18613575268817206</v>
      </c>
      <c r="AE18" s="5">
        <f t="shared" si="2"/>
        <v>4.8790322580645161E-3</v>
      </c>
      <c r="AF18" s="5">
        <f t="shared" si="2"/>
        <v>0</v>
      </c>
    </row>
  </sheetData>
  <mergeCells count="62">
    <mergeCell ref="AC16:AF16"/>
    <mergeCell ref="C16:C17"/>
    <mergeCell ref="D16:G16"/>
    <mergeCell ref="H16:H17"/>
    <mergeCell ref="I16:L16"/>
    <mergeCell ref="M16:M17"/>
    <mergeCell ref="N16:Q16"/>
    <mergeCell ref="R16:R17"/>
    <mergeCell ref="S16:V16"/>
    <mergeCell ref="W16:W17"/>
    <mergeCell ref="X16:AA16"/>
    <mergeCell ref="AB16:AB17"/>
    <mergeCell ref="R14:V14"/>
    <mergeCell ref="W14:AA14"/>
    <mergeCell ref="AB14:AF14"/>
    <mergeCell ref="C15:G15"/>
    <mergeCell ref="H15:L15"/>
    <mergeCell ref="M15:Q15"/>
    <mergeCell ref="R15:V15"/>
    <mergeCell ref="W15:AA15"/>
    <mergeCell ref="AB9:AB10"/>
    <mergeCell ref="AC9:AF9"/>
    <mergeCell ref="A13:A17"/>
    <mergeCell ref="B13:B17"/>
    <mergeCell ref="C13:G14"/>
    <mergeCell ref="H13:L13"/>
    <mergeCell ref="M13:Q13"/>
    <mergeCell ref="R13:V13"/>
    <mergeCell ref="A6:A10"/>
    <mergeCell ref="B6:B10"/>
    <mergeCell ref="C6:G7"/>
    <mergeCell ref="AB15:AF15"/>
    <mergeCell ref="W13:AA13"/>
    <mergeCell ref="AB13:AF13"/>
    <mergeCell ref="H14:L14"/>
    <mergeCell ref="M14:Q14"/>
    <mergeCell ref="W8:AA8"/>
    <mergeCell ref="AB8:AF8"/>
    <mergeCell ref="C9:C10"/>
    <mergeCell ref="D9:G9"/>
    <mergeCell ref="H9:H10"/>
    <mergeCell ref="I9:L9"/>
    <mergeCell ref="M9:M10"/>
    <mergeCell ref="N9:Q9"/>
    <mergeCell ref="R9:R10"/>
    <mergeCell ref="S9:V9"/>
    <mergeCell ref="C8:G8"/>
    <mergeCell ref="H8:L8"/>
    <mergeCell ref="M8:Q8"/>
    <mergeCell ref="R8:V8"/>
    <mergeCell ref="W9:W10"/>
    <mergeCell ref="X9:AA9"/>
    <mergeCell ref="W6:AA6"/>
    <mergeCell ref="AB6:AF6"/>
    <mergeCell ref="H7:L7"/>
    <mergeCell ref="M7:Q7"/>
    <mergeCell ref="R7:V7"/>
    <mergeCell ref="W7:AA7"/>
    <mergeCell ref="AB7:AF7"/>
    <mergeCell ref="H6:L6"/>
    <mergeCell ref="M6:Q6"/>
    <mergeCell ref="R6:V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D25" sqref="D25"/>
    </sheetView>
  </sheetViews>
  <sheetFormatPr defaultRowHeight="12.75" x14ac:dyDescent="0.25"/>
  <cols>
    <col min="1" max="1" width="2.140625" style="3" customWidth="1"/>
    <col min="2" max="2" width="18.140625" style="3" customWidth="1"/>
    <col min="3" max="3" width="11.5703125" style="3" customWidth="1"/>
    <col min="4" max="5" width="9.7109375" style="3" customWidth="1"/>
    <col min="6" max="6" width="8.5703125" style="3" bestFit="1" customWidth="1"/>
    <col min="7" max="7" width="7.42578125" style="3" customWidth="1"/>
    <col min="8" max="8" width="8.85546875" style="3" bestFit="1" customWidth="1"/>
    <col min="9" max="9" width="10.85546875" style="3" bestFit="1" customWidth="1"/>
    <col min="10" max="12" width="10" style="3" customWidth="1"/>
    <col min="13" max="13" width="10.7109375" style="3" customWidth="1"/>
    <col min="14" max="17" width="10" style="3" customWidth="1"/>
    <col min="18" max="18" width="10.7109375" style="3" customWidth="1"/>
    <col min="19" max="22" width="10" style="3" customWidth="1"/>
    <col min="23" max="23" width="10.7109375" style="3" customWidth="1"/>
    <col min="24" max="27" width="10" style="3" customWidth="1"/>
    <col min="28" max="28" width="10.85546875" style="3" customWidth="1"/>
    <col min="29" max="29" width="11.5703125" style="3" customWidth="1"/>
    <col min="30" max="16384" width="9.140625" style="3"/>
  </cols>
  <sheetData>
    <row r="1" spans="1:32" x14ac:dyDescent="0.25">
      <c r="A1" s="2" t="s">
        <v>0</v>
      </c>
    </row>
    <row r="2" spans="1:32" x14ac:dyDescent="0.25">
      <c r="A2" s="2" t="s">
        <v>1</v>
      </c>
    </row>
    <row r="4" spans="1:32" x14ac:dyDescent="0.25">
      <c r="A4" s="1" t="s">
        <v>21</v>
      </c>
    </row>
    <row r="6" spans="1:32" x14ac:dyDescent="0.25">
      <c r="A6" s="32"/>
      <c r="B6" s="32"/>
      <c r="C6" s="35" t="s">
        <v>2</v>
      </c>
      <c r="D6" s="36"/>
      <c r="E6" s="36"/>
      <c r="F6" s="36"/>
      <c r="G6" s="36"/>
      <c r="H6" s="17" t="s">
        <v>3</v>
      </c>
      <c r="I6" s="17"/>
      <c r="J6" s="17"/>
      <c r="K6" s="17"/>
      <c r="L6" s="17"/>
      <c r="M6" s="17" t="s">
        <v>3</v>
      </c>
      <c r="N6" s="17"/>
      <c r="O6" s="17"/>
      <c r="P6" s="17"/>
      <c r="Q6" s="17"/>
      <c r="R6" s="17" t="s">
        <v>3</v>
      </c>
      <c r="S6" s="17"/>
      <c r="T6" s="17"/>
      <c r="U6" s="17"/>
      <c r="V6" s="17"/>
      <c r="W6" s="17" t="s">
        <v>3</v>
      </c>
      <c r="X6" s="17"/>
      <c r="Y6" s="17"/>
      <c r="Z6" s="17"/>
      <c r="AA6" s="17"/>
      <c r="AB6" s="17" t="s">
        <v>3</v>
      </c>
      <c r="AC6" s="17"/>
      <c r="AD6" s="17"/>
      <c r="AE6" s="17"/>
      <c r="AF6" s="17"/>
    </row>
    <row r="7" spans="1:32" x14ac:dyDescent="0.25">
      <c r="A7" s="33"/>
      <c r="B7" s="33"/>
      <c r="C7" s="37"/>
      <c r="D7" s="38"/>
      <c r="E7" s="38"/>
      <c r="F7" s="38"/>
      <c r="G7" s="38"/>
      <c r="H7" s="17" t="s">
        <v>13</v>
      </c>
      <c r="I7" s="17"/>
      <c r="J7" s="17"/>
      <c r="K7" s="17"/>
      <c r="L7" s="17"/>
      <c r="M7" s="17" t="s">
        <v>4</v>
      </c>
      <c r="N7" s="17"/>
      <c r="O7" s="17"/>
      <c r="P7" s="17"/>
      <c r="Q7" s="17"/>
      <c r="R7" s="17" t="s">
        <v>17</v>
      </c>
      <c r="S7" s="17"/>
      <c r="T7" s="17"/>
      <c r="U7" s="17"/>
      <c r="V7" s="17"/>
      <c r="W7" s="17" t="s">
        <v>16</v>
      </c>
      <c r="X7" s="17"/>
      <c r="Y7" s="17"/>
      <c r="Z7" s="17"/>
      <c r="AA7" s="17"/>
      <c r="AB7" s="17" t="s">
        <v>15</v>
      </c>
      <c r="AC7" s="17"/>
      <c r="AD7" s="17"/>
      <c r="AE7" s="17"/>
      <c r="AF7" s="17"/>
    </row>
    <row r="8" spans="1:32" x14ac:dyDescent="0.25">
      <c r="A8" s="33"/>
      <c r="B8" s="33"/>
      <c r="C8" s="20" t="s">
        <v>5</v>
      </c>
      <c r="D8" s="21"/>
      <c r="E8" s="21"/>
      <c r="F8" s="21"/>
      <c r="G8" s="22"/>
      <c r="H8" s="17" t="s">
        <v>5</v>
      </c>
      <c r="I8" s="17"/>
      <c r="J8" s="17"/>
      <c r="K8" s="17"/>
      <c r="L8" s="17"/>
      <c r="M8" s="17" t="s">
        <v>5</v>
      </c>
      <c r="N8" s="17"/>
      <c r="O8" s="17"/>
      <c r="P8" s="17"/>
      <c r="Q8" s="17"/>
      <c r="R8" s="17" t="s">
        <v>5</v>
      </c>
      <c r="S8" s="17"/>
      <c r="T8" s="17"/>
      <c r="U8" s="17"/>
      <c r="V8" s="17"/>
      <c r="W8" s="17" t="s">
        <v>5</v>
      </c>
      <c r="X8" s="17"/>
      <c r="Y8" s="17"/>
      <c r="Z8" s="17"/>
      <c r="AA8" s="17"/>
      <c r="AB8" s="17" t="s">
        <v>5</v>
      </c>
      <c r="AC8" s="17"/>
      <c r="AD8" s="17"/>
      <c r="AE8" s="17"/>
      <c r="AF8" s="17"/>
    </row>
    <row r="9" spans="1:32" x14ac:dyDescent="0.25">
      <c r="A9" s="33"/>
      <c r="B9" s="33"/>
      <c r="C9" s="39" t="s">
        <v>2</v>
      </c>
      <c r="D9" s="20" t="s">
        <v>6</v>
      </c>
      <c r="E9" s="21"/>
      <c r="F9" s="21"/>
      <c r="G9" s="22"/>
      <c r="H9" s="17" t="s">
        <v>2</v>
      </c>
      <c r="I9" s="17" t="s">
        <v>6</v>
      </c>
      <c r="J9" s="17"/>
      <c r="K9" s="17"/>
      <c r="L9" s="17"/>
      <c r="M9" s="17" t="s">
        <v>2</v>
      </c>
      <c r="N9" s="17" t="s">
        <v>6</v>
      </c>
      <c r="O9" s="17"/>
      <c r="P9" s="17"/>
      <c r="Q9" s="17"/>
      <c r="R9" s="17" t="s">
        <v>2</v>
      </c>
      <c r="S9" s="17" t="s">
        <v>6</v>
      </c>
      <c r="T9" s="17"/>
      <c r="U9" s="17"/>
      <c r="V9" s="17"/>
      <c r="W9" s="17" t="s">
        <v>2</v>
      </c>
      <c r="X9" s="17" t="s">
        <v>6</v>
      </c>
      <c r="Y9" s="17"/>
      <c r="Z9" s="17"/>
      <c r="AA9" s="17"/>
      <c r="AB9" s="17" t="s">
        <v>2</v>
      </c>
      <c r="AC9" s="17" t="s">
        <v>6</v>
      </c>
      <c r="AD9" s="17"/>
      <c r="AE9" s="17"/>
      <c r="AF9" s="17"/>
    </row>
    <row r="10" spans="1:32" x14ac:dyDescent="0.25">
      <c r="A10" s="34"/>
      <c r="B10" s="34"/>
      <c r="C10" s="40"/>
      <c r="D10" s="15" t="s">
        <v>7</v>
      </c>
      <c r="E10" s="15" t="s">
        <v>8</v>
      </c>
      <c r="F10" s="15" t="s">
        <v>9</v>
      </c>
      <c r="G10" s="15" t="s">
        <v>10</v>
      </c>
      <c r="H10" s="17"/>
      <c r="I10" s="15" t="s">
        <v>7</v>
      </c>
      <c r="J10" s="15" t="s">
        <v>8</v>
      </c>
      <c r="K10" s="15" t="s">
        <v>9</v>
      </c>
      <c r="L10" s="15" t="s">
        <v>10</v>
      </c>
      <c r="M10" s="17"/>
      <c r="N10" s="15" t="s">
        <v>7</v>
      </c>
      <c r="O10" s="15" t="s">
        <v>8</v>
      </c>
      <c r="P10" s="15" t="s">
        <v>9</v>
      </c>
      <c r="Q10" s="15" t="s">
        <v>10</v>
      </c>
      <c r="R10" s="17"/>
      <c r="S10" s="15" t="s">
        <v>7</v>
      </c>
      <c r="T10" s="15" t="s">
        <v>8</v>
      </c>
      <c r="U10" s="15" t="s">
        <v>9</v>
      </c>
      <c r="V10" s="15" t="s">
        <v>10</v>
      </c>
      <c r="W10" s="17"/>
      <c r="X10" s="15" t="s">
        <v>7</v>
      </c>
      <c r="Y10" s="15" t="s">
        <v>8</v>
      </c>
      <c r="Z10" s="15" t="s">
        <v>9</v>
      </c>
      <c r="AA10" s="15" t="s">
        <v>10</v>
      </c>
      <c r="AB10" s="17"/>
      <c r="AC10" s="15" t="s">
        <v>7</v>
      </c>
      <c r="AD10" s="15" t="s">
        <v>8</v>
      </c>
      <c r="AE10" s="15" t="s">
        <v>9</v>
      </c>
      <c r="AF10" s="15" t="s">
        <v>10</v>
      </c>
    </row>
    <row r="11" spans="1:32" x14ac:dyDescent="0.2">
      <c r="A11" s="4" t="s">
        <v>11</v>
      </c>
      <c r="B11" s="4" t="s">
        <v>12</v>
      </c>
      <c r="C11" s="5">
        <v>23106.721854999974</v>
      </c>
      <c r="D11" s="5">
        <v>21259.965874199974</v>
      </c>
      <c r="E11" s="5">
        <v>178.51900000000001</v>
      </c>
      <c r="F11" s="5">
        <v>1593.4119999999998</v>
      </c>
      <c r="G11" s="5">
        <v>74.824980800000006</v>
      </c>
      <c r="H11" s="5">
        <v>18979.695854999969</v>
      </c>
      <c r="I11" s="5">
        <v>18642.704874199972</v>
      </c>
      <c r="J11" s="5">
        <v>58.1</v>
      </c>
      <c r="K11" s="5">
        <v>204.066</v>
      </c>
      <c r="L11" s="5">
        <v>74.824980800000006</v>
      </c>
      <c r="M11" s="5">
        <v>1023.92</v>
      </c>
      <c r="N11" s="5">
        <v>0</v>
      </c>
      <c r="O11" s="5">
        <v>0</v>
      </c>
      <c r="P11" s="5">
        <v>1023.92</v>
      </c>
      <c r="Q11" s="5">
        <v>0</v>
      </c>
      <c r="R11" s="5">
        <v>34.226999999999997</v>
      </c>
      <c r="S11" s="5">
        <v>1.2529999999999999</v>
      </c>
      <c r="T11" s="5">
        <v>0</v>
      </c>
      <c r="U11" s="5">
        <v>32.973999999999997</v>
      </c>
      <c r="V11" s="5">
        <v>0</v>
      </c>
      <c r="W11" s="5">
        <v>329.18200000000002</v>
      </c>
      <c r="X11" s="5">
        <v>0</v>
      </c>
      <c r="Y11" s="5">
        <v>0</v>
      </c>
      <c r="Z11" s="5">
        <v>329.18200000000002</v>
      </c>
      <c r="AA11" s="5">
        <v>0</v>
      </c>
      <c r="AB11" s="5">
        <v>2739.6969999999997</v>
      </c>
      <c r="AC11" s="8">
        <v>2616.0079999999998</v>
      </c>
      <c r="AD11" s="9">
        <v>120.419</v>
      </c>
      <c r="AE11" s="10">
        <v>3.27</v>
      </c>
      <c r="AF11" s="11">
        <v>0</v>
      </c>
    </row>
    <row r="12" spans="1:3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2" x14ac:dyDescent="0.25">
      <c r="A13" s="23"/>
      <c r="B13" s="23"/>
      <c r="C13" s="26" t="s">
        <v>2</v>
      </c>
      <c r="D13" s="27"/>
      <c r="E13" s="27"/>
      <c r="F13" s="27"/>
      <c r="G13" s="28"/>
      <c r="H13" s="17" t="s">
        <v>3</v>
      </c>
      <c r="I13" s="17"/>
      <c r="J13" s="17"/>
      <c r="K13" s="17"/>
      <c r="L13" s="17"/>
      <c r="M13" s="17" t="s">
        <v>3</v>
      </c>
      <c r="N13" s="17"/>
      <c r="O13" s="17"/>
      <c r="P13" s="17"/>
      <c r="Q13" s="17"/>
      <c r="R13" s="17" t="s">
        <v>3</v>
      </c>
      <c r="S13" s="17"/>
      <c r="T13" s="17"/>
      <c r="U13" s="17"/>
      <c r="V13" s="17"/>
      <c r="W13" s="17" t="s">
        <v>3</v>
      </c>
      <c r="X13" s="17"/>
      <c r="Y13" s="17"/>
      <c r="Z13" s="17"/>
      <c r="AA13" s="17"/>
      <c r="AB13" s="17" t="s">
        <v>3</v>
      </c>
      <c r="AC13" s="17"/>
      <c r="AD13" s="17"/>
      <c r="AE13" s="17"/>
      <c r="AF13" s="17"/>
    </row>
    <row r="14" spans="1:32" x14ac:dyDescent="0.25">
      <c r="A14" s="24"/>
      <c r="B14" s="24"/>
      <c r="C14" s="29"/>
      <c r="D14" s="30"/>
      <c r="E14" s="30"/>
      <c r="F14" s="30"/>
      <c r="G14" s="31"/>
      <c r="H14" s="17" t="str">
        <f>H7</f>
        <v>филиал ОАО «МРСК Урала»</v>
      </c>
      <c r="I14" s="17"/>
      <c r="J14" s="17"/>
      <c r="K14" s="17"/>
      <c r="L14" s="17"/>
      <c r="M14" s="17" t="str">
        <f>M7</f>
        <v>ООО «Энергоснабжающая компания»</v>
      </c>
      <c r="N14" s="17"/>
      <c r="O14" s="17"/>
      <c r="P14" s="17"/>
      <c r="Q14" s="17"/>
      <c r="R14" s="17" t="str">
        <f>R7</f>
        <v>АО "Облкоммунэнерго"</v>
      </c>
      <c r="S14" s="17"/>
      <c r="T14" s="17"/>
      <c r="U14" s="17"/>
      <c r="V14" s="17"/>
      <c r="W14" s="17" t="str">
        <f>W7</f>
        <v>ЕМУП "Многопрофильные энергетические системы"</v>
      </c>
      <c r="X14" s="17"/>
      <c r="Y14" s="17"/>
      <c r="Z14" s="17"/>
      <c r="AA14" s="17"/>
      <c r="AB14" s="17" t="str">
        <f>AB7</f>
        <v>АО "Екатеринбургская электросетевая компания"</v>
      </c>
      <c r="AC14" s="17"/>
      <c r="AD14" s="17"/>
      <c r="AE14" s="17"/>
      <c r="AF14" s="17"/>
    </row>
    <row r="15" spans="1:32" x14ac:dyDescent="0.25">
      <c r="A15" s="24"/>
      <c r="B15" s="24"/>
      <c r="C15" s="20" t="s">
        <v>14</v>
      </c>
      <c r="D15" s="21"/>
      <c r="E15" s="21"/>
      <c r="F15" s="21"/>
      <c r="G15" s="22"/>
      <c r="H15" s="20" t="s">
        <v>14</v>
      </c>
      <c r="I15" s="21"/>
      <c r="J15" s="21"/>
      <c r="K15" s="21"/>
      <c r="L15" s="22"/>
      <c r="M15" s="20" t="s">
        <v>14</v>
      </c>
      <c r="N15" s="21"/>
      <c r="O15" s="21"/>
      <c r="P15" s="21"/>
      <c r="Q15" s="22"/>
      <c r="R15" s="20" t="s">
        <v>14</v>
      </c>
      <c r="S15" s="21"/>
      <c r="T15" s="21"/>
      <c r="U15" s="21"/>
      <c r="V15" s="22"/>
      <c r="W15" s="20" t="s">
        <v>14</v>
      </c>
      <c r="X15" s="21"/>
      <c r="Y15" s="21"/>
      <c r="Z15" s="21"/>
      <c r="AA15" s="22"/>
      <c r="AB15" s="20" t="s">
        <v>14</v>
      </c>
      <c r="AC15" s="21"/>
      <c r="AD15" s="21"/>
      <c r="AE15" s="21"/>
      <c r="AF15" s="22"/>
    </row>
    <row r="16" spans="1:32" x14ac:dyDescent="0.25">
      <c r="A16" s="24"/>
      <c r="B16" s="24"/>
      <c r="C16" s="18" t="s">
        <v>2</v>
      </c>
      <c r="D16" s="20" t="s">
        <v>6</v>
      </c>
      <c r="E16" s="21"/>
      <c r="F16" s="21"/>
      <c r="G16" s="22"/>
      <c r="H16" s="18" t="s">
        <v>2</v>
      </c>
      <c r="I16" s="17" t="s">
        <v>6</v>
      </c>
      <c r="J16" s="17"/>
      <c r="K16" s="17"/>
      <c r="L16" s="17"/>
      <c r="M16" s="18" t="s">
        <v>2</v>
      </c>
      <c r="N16" s="17" t="s">
        <v>6</v>
      </c>
      <c r="O16" s="17"/>
      <c r="P16" s="17"/>
      <c r="Q16" s="17"/>
      <c r="R16" s="18" t="s">
        <v>2</v>
      </c>
      <c r="S16" s="17" t="s">
        <v>6</v>
      </c>
      <c r="T16" s="17"/>
      <c r="U16" s="17"/>
      <c r="V16" s="17"/>
      <c r="W16" s="18" t="s">
        <v>2</v>
      </c>
      <c r="X16" s="17" t="s">
        <v>6</v>
      </c>
      <c r="Y16" s="17"/>
      <c r="Z16" s="17"/>
      <c r="AA16" s="17"/>
      <c r="AB16" s="18" t="s">
        <v>2</v>
      </c>
      <c r="AC16" s="17" t="s">
        <v>6</v>
      </c>
      <c r="AD16" s="17"/>
      <c r="AE16" s="17"/>
      <c r="AF16" s="17"/>
    </row>
    <row r="17" spans="1:32" x14ac:dyDescent="0.25">
      <c r="A17" s="25"/>
      <c r="B17" s="25"/>
      <c r="C17" s="19"/>
      <c r="D17" s="15" t="s">
        <v>7</v>
      </c>
      <c r="E17" s="15" t="s">
        <v>8</v>
      </c>
      <c r="F17" s="15" t="s">
        <v>9</v>
      </c>
      <c r="G17" s="15" t="s">
        <v>10</v>
      </c>
      <c r="H17" s="19"/>
      <c r="I17" s="15" t="s">
        <v>7</v>
      </c>
      <c r="J17" s="15" t="s">
        <v>8</v>
      </c>
      <c r="K17" s="15" t="s">
        <v>9</v>
      </c>
      <c r="L17" s="15" t="s">
        <v>10</v>
      </c>
      <c r="M17" s="19"/>
      <c r="N17" s="15" t="s">
        <v>7</v>
      </c>
      <c r="O17" s="15" t="s">
        <v>8</v>
      </c>
      <c r="P17" s="15" t="s">
        <v>9</v>
      </c>
      <c r="Q17" s="15" t="s">
        <v>10</v>
      </c>
      <c r="R17" s="19"/>
      <c r="S17" s="15" t="s">
        <v>7</v>
      </c>
      <c r="T17" s="15" t="s">
        <v>8</v>
      </c>
      <c r="U17" s="15" t="s">
        <v>9</v>
      </c>
      <c r="V17" s="15" t="s">
        <v>10</v>
      </c>
      <c r="W17" s="19"/>
      <c r="X17" s="15" t="s">
        <v>7</v>
      </c>
      <c r="Y17" s="15" t="s">
        <v>8</v>
      </c>
      <c r="Z17" s="15" t="s">
        <v>9</v>
      </c>
      <c r="AA17" s="15" t="s">
        <v>10</v>
      </c>
      <c r="AB17" s="19"/>
      <c r="AC17" s="15" t="s">
        <v>7</v>
      </c>
      <c r="AD17" s="15" t="s">
        <v>8</v>
      </c>
      <c r="AE17" s="15" t="s">
        <v>9</v>
      </c>
      <c r="AF17" s="15" t="s">
        <v>10</v>
      </c>
    </row>
    <row r="18" spans="1:32" x14ac:dyDescent="0.25">
      <c r="A18" s="4" t="s">
        <v>11</v>
      </c>
      <c r="B18" s="4" t="s">
        <v>12</v>
      </c>
      <c r="C18" s="5">
        <f>SUM(D18:G18)</f>
        <v>32.092669243055518</v>
      </c>
      <c r="D18" s="5">
        <f>D11/30/24</f>
        <v>29.527730380833294</v>
      </c>
      <c r="E18" s="5">
        <f t="shared" ref="E18:G18" si="0">E11/30/24</f>
        <v>0.24794305555555554</v>
      </c>
      <c r="F18" s="5">
        <f t="shared" si="0"/>
        <v>2.2130722222222219</v>
      </c>
      <c r="G18" s="5">
        <f t="shared" si="0"/>
        <v>0.10392358444444445</v>
      </c>
      <c r="H18" s="5">
        <f t="shared" ref="H18" si="1">SUM(I18:L18)</f>
        <v>26.360688687499962</v>
      </c>
      <c r="I18" s="5">
        <f t="shared" ref="I18:AF18" si="2">I11/30/24</f>
        <v>25.892645658611073</v>
      </c>
      <c r="J18" s="5">
        <f t="shared" si="2"/>
        <v>8.0694444444444444E-2</v>
      </c>
      <c r="K18" s="5">
        <f t="shared" si="2"/>
        <v>0.28342499999999998</v>
      </c>
      <c r="L18" s="5">
        <f t="shared" si="2"/>
        <v>0.10392358444444445</v>
      </c>
      <c r="M18" s="5">
        <f t="shared" ref="M18" si="3">SUM(N18:Q18)</f>
        <v>1.4221111111111109</v>
      </c>
      <c r="N18" s="5">
        <f t="shared" ref="N18" si="4">N11/30/24</f>
        <v>0</v>
      </c>
      <c r="O18" s="5">
        <f t="shared" si="2"/>
        <v>0</v>
      </c>
      <c r="P18" s="5">
        <f t="shared" si="2"/>
        <v>1.4221111111111109</v>
      </c>
      <c r="Q18" s="5">
        <f t="shared" si="2"/>
        <v>0</v>
      </c>
      <c r="R18" s="5">
        <f t="shared" ref="R18" si="5">SUM(S18:V18)</f>
        <v>4.7537499999999996E-2</v>
      </c>
      <c r="S18" s="5">
        <f t="shared" ref="S18" si="6">S11/30/24</f>
        <v>1.7402777777777774E-3</v>
      </c>
      <c r="T18" s="5">
        <f t="shared" si="2"/>
        <v>0</v>
      </c>
      <c r="U18" s="5">
        <f t="shared" si="2"/>
        <v>4.5797222222222218E-2</v>
      </c>
      <c r="V18" s="5">
        <f t="shared" si="2"/>
        <v>0</v>
      </c>
      <c r="W18" s="5">
        <f t="shared" ref="W18" si="7">SUM(X18:AA18)</f>
        <v>0.45719722222222225</v>
      </c>
      <c r="X18" s="5">
        <f t="shared" ref="X18" si="8">X11/30/24</f>
        <v>0</v>
      </c>
      <c r="Y18" s="5">
        <f t="shared" si="2"/>
        <v>0</v>
      </c>
      <c r="Z18" s="5">
        <f t="shared" si="2"/>
        <v>0.45719722222222225</v>
      </c>
      <c r="AA18" s="5">
        <f t="shared" si="2"/>
        <v>0</v>
      </c>
      <c r="AB18" s="5">
        <f t="shared" ref="AB18" si="9">SUM(AC18:AF18)</f>
        <v>3.8051347222222227</v>
      </c>
      <c r="AC18" s="5">
        <f t="shared" ref="AC18" si="10">AC11/30/24</f>
        <v>3.6333444444444445</v>
      </c>
      <c r="AD18" s="5">
        <f t="shared" si="2"/>
        <v>0.16724861111111111</v>
      </c>
      <c r="AE18" s="5">
        <f t="shared" si="2"/>
        <v>4.5416666666666669E-3</v>
      </c>
      <c r="AF18" s="5">
        <f t="shared" si="2"/>
        <v>0</v>
      </c>
    </row>
  </sheetData>
  <mergeCells count="62">
    <mergeCell ref="W6:AA6"/>
    <mergeCell ref="AB6:AF6"/>
    <mergeCell ref="H7:L7"/>
    <mergeCell ref="M7:Q7"/>
    <mergeCell ref="R7:V7"/>
    <mergeCell ref="W7:AA7"/>
    <mergeCell ref="AB7:AF7"/>
    <mergeCell ref="H6:L6"/>
    <mergeCell ref="M6:Q6"/>
    <mergeCell ref="R6:V6"/>
    <mergeCell ref="W8:AA8"/>
    <mergeCell ref="AB8:AF8"/>
    <mergeCell ref="C9:C10"/>
    <mergeCell ref="D9:G9"/>
    <mergeCell ref="H9:H10"/>
    <mergeCell ref="I9:L9"/>
    <mergeCell ref="M9:M10"/>
    <mergeCell ref="N9:Q9"/>
    <mergeCell ref="R9:R10"/>
    <mergeCell ref="S9:V9"/>
    <mergeCell ref="C8:G8"/>
    <mergeCell ref="H8:L8"/>
    <mergeCell ref="M8:Q8"/>
    <mergeCell ref="R8:V8"/>
    <mergeCell ref="W9:W10"/>
    <mergeCell ref="X9:AA9"/>
    <mergeCell ref="AB9:AB10"/>
    <mergeCell ref="AC9:AF9"/>
    <mergeCell ref="A13:A17"/>
    <mergeCell ref="B13:B17"/>
    <mergeCell ref="C13:G14"/>
    <mergeCell ref="H13:L13"/>
    <mergeCell ref="M13:Q13"/>
    <mergeCell ref="R13:V13"/>
    <mergeCell ref="A6:A10"/>
    <mergeCell ref="B6:B10"/>
    <mergeCell ref="C6:G7"/>
    <mergeCell ref="AB15:AF15"/>
    <mergeCell ref="W13:AA13"/>
    <mergeCell ref="AB13:AF13"/>
    <mergeCell ref="H14:L14"/>
    <mergeCell ref="M14:Q14"/>
    <mergeCell ref="R14:V14"/>
    <mergeCell ref="W14:AA14"/>
    <mergeCell ref="AB14:AF14"/>
    <mergeCell ref="C15:G15"/>
    <mergeCell ref="H15:L15"/>
    <mergeCell ref="M15:Q15"/>
    <mergeCell ref="R15:V15"/>
    <mergeCell ref="W15:AA15"/>
    <mergeCell ref="AC16:AF16"/>
    <mergeCell ref="C16:C17"/>
    <mergeCell ref="D16:G16"/>
    <mergeCell ref="H16:H17"/>
    <mergeCell ref="I16:L16"/>
    <mergeCell ref="M16:M17"/>
    <mergeCell ref="N16:Q16"/>
    <mergeCell ref="R16:R17"/>
    <mergeCell ref="S16:V16"/>
    <mergeCell ref="W16:W17"/>
    <mergeCell ref="X16:AA16"/>
    <mergeCell ref="AB16:A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H1" workbookViewId="0">
      <selection activeCell="AE18" sqref="AE18"/>
    </sheetView>
  </sheetViews>
  <sheetFormatPr defaultRowHeight="12.75" x14ac:dyDescent="0.25"/>
  <cols>
    <col min="1" max="1" width="2.140625" style="3" customWidth="1"/>
    <col min="2" max="2" width="18.140625" style="3" customWidth="1"/>
    <col min="3" max="3" width="11.5703125" style="3" customWidth="1"/>
    <col min="4" max="5" width="9.7109375" style="3" customWidth="1"/>
    <col min="6" max="6" width="8.5703125" style="3" bestFit="1" customWidth="1"/>
    <col min="7" max="7" width="7.42578125" style="3" customWidth="1"/>
    <col min="8" max="8" width="8.85546875" style="3" bestFit="1" customWidth="1"/>
    <col min="9" max="9" width="10.85546875" style="3" bestFit="1" customWidth="1"/>
    <col min="10" max="12" width="10" style="3" customWidth="1"/>
    <col min="13" max="13" width="10.7109375" style="3" customWidth="1"/>
    <col min="14" max="17" width="10" style="3" customWidth="1"/>
    <col min="18" max="18" width="10.7109375" style="3" customWidth="1"/>
    <col min="19" max="22" width="10" style="3" customWidth="1"/>
    <col min="23" max="23" width="10.7109375" style="3" customWidth="1"/>
    <col min="24" max="27" width="10" style="3" customWidth="1"/>
    <col min="28" max="28" width="10.85546875" style="3" customWidth="1"/>
    <col min="29" max="29" width="11.5703125" style="3" customWidth="1"/>
    <col min="30" max="16384" width="9.140625" style="3"/>
  </cols>
  <sheetData>
    <row r="1" spans="1:32" x14ac:dyDescent="0.25">
      <c r="A1" s="2" t="s">
        <v>0</v>
      </c>
    </row>
    <row r="2" spans="1:32" x14ac:dyDescent="0.25">
      <c r="A2" s="2" t="s">
        <v>1</v>
      </c>
    </row>
    <row r="4" spans="1:32" x14ac:dyDescent="0.25">
      <c r="A4" s="1" t="s">
        <v>22</v>
      </c>
    </row>
    <row r="6" spans="1:32" x14ac:dyDescent="0.25">
      <c r="A6" s="32"/>
      <c r="B6" s="32"/>
      <c r="C6" s="35" t="s">
        <v>2</v>
      </c>
      <c r="D6" s="36"/>
      <c r="E6" s="36"/>
      <c r="F6" s="36"/>
      <c r="G6" s="36"/>
      <c r="H6" s="17" t="s">
        <v>3</v>
      </c>
      <c r="I6" s="17"/>
      <c r="J6" s="17"/>
      <c r="K6" s="17"/>
      <c r="L6" s="17"/>
      <c r="M6" s="17" t="s">
        <v>3</v>
      </c>
      <c r="N6" s="17"/>
      <c r="O6" s="17"/>
      <c r="P6" s="17"/>
      <c r="Q6" s="17"/>
      <c r="R6" s="17" t="s">
        <v>3</v>
      </c>
      <c r="S6" s="17"/>
      <c r="T6" s="17"/>
      <c r="U6" s="17"/>
      <c r="V6" s="17"/>
      <c r="W6" s="17" t="s">
        <v>3</v>
      </c>
      <c r="X6" s="17"/>
      <c r="Y6" s="17"/>
      <c r="Z6" s="17"/>
      <c r="AA6" s="17"/>
      <c r="AB6" s="17" t="s">
        <v>3</v>
      </c>
      <c r="AC6" s="17"/>
      <c r="AD6" s="17"/>
      <c r="AE6" s="17"/>
      <c r="AF6" s="17"/>
    </row>
    <row r="7" spans="1:32" x14ac:dyDescent="0.25">
      <c r="A7" s="33"/>
      <c r="B7" s="33"/>
      <c r="C7" s="37"/>
      <c r="D7" s="38"/>
      <c r="E7" s="38"/>
      <c r="F7" s="38"/>
      <c r="G7" s="38"/>
      <c r="H7" s="17" t="s">
        <v>13</v>
      </c>
      <c r="I7" s="17"/>
      <c r="J7" s="17"/>
      <c r="K7" s="17"/>
      <c r="L7" s="17"/>
      <c r="M7" s="17" t="s">
        <v>4</v>
      </c>
      <c r="N7" s="17"/>
      <c r="O7" s="17"/>
      <c r="P7" s="17"/>
      <c r="Q7" s="17"/>
      <c r="R7" s="17" t="s">
        <v>17</v>
      </c>
      <c r="S7" s="17"/>
      <c r="T7" s="17"/>
      <c r="U7" s="17"/>
      <c r="V7" s="17"/>
      <c r="W7" s="17" t="s">
        <v>16</v>
      </c>
      <c r="X7" s="17"/>
      <c r="Y7" s="17"/>
      <c r="Z7" s="17"/>
      <c r="AA7" s="17"/>
      <c r="AB7" s="17" t="s">
        <v>15</v>
      </c>
      <c r="AC7" s="17"/>
      <c r="AD7" s="17"/>
      <c r="AE7" s="17"/>
      <c r="AF7" s="17"/>
    </row>
    <row r="8" spans="1:32" x14ac:dyDescent="0.25">
      <c r="A8" s="33"/>
      <c r="B8" s="33"/>
      <c r="C8" s="20" t="s">
        <v>5</v>
      </c>
      <c r="D8" s="21"/>
      <c r="E8" s="21"/>
      <c r="F8" s="21"/>
      <c r="G8" s="22"/>
      <c r="H8" s="17" t="s">
        <v>5</v>
      </c>
      <c r="I8" s="17"/>
      <c r="J8" s="17"/>
      <c r="K8" s="17"/>
      <c r="L8" s="17"/>
      <c r="M8" s="17" t="s">
        <v>5</v>
      </c>
      <c r="N8" s="17"/>
      <c r="O8" s="17"/>
      <c r="P8" s="17"/>
      <c r="Q8" s="17"/>
      <c r="R8" s="17" t="s">
        <v>5</v>
      </c>
      <c r="S8" s="17"/>
      <c r="T8" s="17"/>
      <c r="U8" s="17"/>
      <c r="V8" s="17"/>
      <c r="W8" s="17" t="s">
        <v>5</v>
      </c>
      <c r="X8" s="17"/>
      <c r="Y8" s="17"/>
      <c r="Z8" s="17"/>
      <c r="AA8" s="17"/>
      <c r="AB8" s="17" t="s">
        <v>5</v>
      </c>
      <c r="AC8" s="17"/>
      <c r="AD8" s="17"/>
      <c r="AE8" s="17"/>
      <c r="AF8" s="17"/>
    </row>
    <row r="9" spans="1:32" x14ac:dyDescent="0.25">
      <c r="A9" s="33"/>
      <c r="B9" s="33"/>
      <c r="C9" s="39" t="s">
        <v>2</v>
      </c>
      <c r="D9" s="20" t="s">
        <v>6</v>
      </c>
      <c r="E9" s="21"/>
      <c r="F9" s="21"/>
      <c r="G9" s="22"/>
      <c r="H9" s="17" t="s">
        <v>2</v>
      </c>
      <c r="I9" s="17" t="s">
        <v>6</v>
      </c>
      <c r="J9" s="17"/>
      <c r="K9" s="17"/>
      <c r="L9" s="17"/>
      <c r="M9" s="17" t="s">
        <v>2</v>
      </c>
      <c r="N9" s="17" t="s">
        <v>6</v>
      </c>
      <c r="O9" s="17"/>
      <c r="P9" s="17"/>
      <c r="Q9" s="17"/>
      <c r="R9" s="17" t="s">
        <v>2</v>
      </c>
      <c r="S9" s="17" t="s">
        <v>6</v>
      </c>
      <c r="T9" s="17"/>
      <c r="U9" s="17"/>
      <c r="V9" s="17"/>
      <c r="W9" s="17" t="s">
        <v>2</v>
      </c>
      <c r="X9" s="17" t="s">
        <v>6</v>
      </c>
      <c r="Y9" s="17"/>
      <c r="Z9" s="17"/>
      <c r="AA9" s="17"/>
      <c r="AB9" s="17" t="s">
        <v>2</v>
      </c>
      <c r="AC9" s="17" t="s">
        <v>6</v>
      </c>
      <c r="AD9" s="17"/>
      <c r="AE9" s="17"/>
      <c r="AF9" s="17"/>
    </row>
    <row r="10" spans="1:32" x14ac:dyDescent="0.25">
      <c r="A10" s="34"/>
      <c r="B10" s="34"/>
      <c r="C10" s="40"/>
      <c r="D10" s="16" t="s">
        <v>7</v>
      </c>
      <c r="E10" s="16" t="s">
        <v>8</v>
      </c>
      <c r="F10" s="16" t="s">
        <v>9</v>
      </c>
      <c r="G10" s="16" t="s">
        <v>10</v>
      </c>
      <c r="H10" s="17"/>
      <c r="I10" s="16" t="s">
        <v>7</v>
      </c>
      <c r="J10" s="16" t="s">
        <v>8</v>
      </c>
      <c r="K10" s="16" t="s">
        <v>9</v>
      </c>
      <c r="L10" s="16" t="s">
        <v>10</v>
      </c>
      <c r="M10" s="17"/>
      <c r="N10" s="16" t="s">
        <v>7</v>
      </c>
      <c r="O10" s="16" t="s">
        <v>8</v>
      </c>
      <c r="P10" s="16" t="s">
        <v>9</v>
      </c>
      <c r="Q10" s="16" t="s">
        <v>10</v>
      </c>
      <c r="R10" s="17"/>
      <c r="S10" s="16" t="s">
        <v>7</v>
      </c>
      <c r="T10" s="16" t="s">
        <v>8</v>
      </c>
      <c r="U10" s="16" t="s">
        <v>9</v>
      </c>
      <c r="V10" s="16" t="s">
        <v>10</v>
      </c>
      <c r="W10" s="17"/>
      <c r="X10" s="16" t="s">
        <v>7</v>
      </c>
      <c r="Y10" s="16" t="s">
        <v>8</v>
      </c>
      <c r="Z10" s="16" t="s">
        <v>9</v>
      </c>
      <c r="AA10" s="16" t="s">
        <v>10</v>
      </c>
      <c r="AB10" s="17"/>
      <c r="AC10" s="16" t="s">
        <v>7</v>
      </c>
      <c r="AD10" s="16" t="s">
        <v>8</v>
      </c>
      <c r="AE10" s="16" t="s">
        <v>9</v>
      </c>
      <c r="AF10" s="16" t="s">
        <v>10</v>
      </c>
    </row>
    <row r="11" spans="1:32" x14ac:dyDescent="0.2">
      <c r="A11" s="4" t="s">
        <v>11</v>
      </c>
      <c r="B11" s="4" t="s">
        <v>12</v>
      </c>
      <c r="C11" s="5">
        <v>23690.993080980086</v>
      </c>
      <c r="D11" s="5">
        <v>22251.432096340086</v>
      </c>
      <c r="E11" s="5">
        <v>122.929</v>
      </c>
      <c r="F11" s="5">
        <v>1305.3779999999999</v>
      </c>
      <c r="G11" s="5">
        <v>11.253984640000001</v>
      </c>
      <c r="H11" s="5">
        <v>20299.144080980088</v>
      </c>
      <c r="I11" s="5">
        <v>20090.691096340088</v>
      </c>
      <c r="J11" s="5">
        <v>43.843000000000004</v>
      </c>
      <c r="K11" s="5">
        <v>153.35599999999999</v>
      </c>
      <c r="L11" s="5">
        <v>11.253984640000001</v>
      </c>
      <c r="M11" s="5">
        <v>841.90300000000002</v>
      </c>
      <c r="N11" s="5">
        <v>0</v>
      </c>
      <c r="O11" s="5">
        <v>0</v>
      </c>
      <c r="P11" s="5">
        <v>841.90300000000002</v>
      </c>
      <c r="Q11" s="5">
        <v>0</v>
      </c>
      <c r="R11" s="5">
        <v>19.597000000000001</v>
      </c>
      <c r="S11" s="5">
        <v>0.94299999999999995</v>
      </c>
      <c r="T11" s="5">
        <v>0</v>
      </c>
      <c r="U11" s="5">
        <v>18.654</v>
      </c>
      <c r="V11" s="5">
        <v>0</v>
      </c>
      <c r="W11" s="5">
        <v>289.35000000000002</v>
      </c>
      <c r="X11" s="5">
        <v>0</v>
      </c>
      <c r="Y11" s="5">
        <v>0</v>
      </c>
      <c r="Z11" s="5">
        <v>289.35000000000002</v>
      </c>
      <c r="AA11" s="5">
        <v>0</v>
      </c>
      <c r="AB11" s="5">
        <v>2240.9989999999993</v>
      </c>
      <c r="AC11" s="8">
        <v>2159.7979999999998</v>
      </c>
      <c r="AD11" s="9">
        <v>79.085999999999999</v>
      </c>
      <c r="AE11" s="10">
        <v>2.1150000000000002</v>
      </c>
      <c r="AF11" s="11">
        <v>0</v>
      </c>
    </row>
    <row r="12" spans="1:3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2" x14ac:dyDescent="0.25">
      <c r="A13" s="23"/>
      <c r="B13" s="23"/>
      <c r="C13" s="26" t="s">
        <v>2</v>
      </c>
      <c r="D13" s="27"/>
      <c r="E13" s="27"/>
      <c r="F13" s="27"/>
      <c r="G13" s="28"/>
      <c r="H13" s="17" t="s">
        <v>3</v>
      </c>
      <c r="I13" s="17"/>
      <c r="J13" s="17"/>
      <c r="K13" s="17"/>
      <c r="L13" s="17"/>
      <c r="M13" s="17" t="s">
        <v>3</v>
      </c>
      <c r="N13" s="17"/>
      <c r="O13" s="17"/>
      <c r="P13" s="17"/>
      <c r="Q13" s="17"/>
      <c r="R13" s="17" t="s">
        <v>3</v>
      </c>
      <c r="S13" s="17"/>
      <c r="T13" s="17"/>
      <c r="U13" s="17"/>
      <c r="V13" s="17"/>
      <c r="W13" s="17" t="s">
        <v>3</v>
      </c>
      <c r="X13" s="17"/>
      <c r="Y13" s="17"/>
      <c r="Z13" s="17"/>
      <c r="AA13" s="17"/>
      <c r="AB13" s="17" t="s">
        <v>3</v>
      </c>
      <c r="AC13" s="17"/>
      <c r="AD13" s="17"/>
      <c r="AE13" s="17"/>
      <c r="AF13" s="17"/>
    </row>
    <row r="14" spans="1:32" x14ac:dyDescent="0.25">
      <c r="A14" s="24"/>
      <c r="B14" s="24"/>
      <c r="C14" s="29"/>
      <c r="D14" s="30"/>
      <c r="E14" s="30"/>
      <c r="F14" s="30"/>
      <c r="G14" s="31"/>
      <c r="H14" s="17" t="str">
        <f>H7</f>
        <v>филиал ОАО «МРСК Урала»</v>
      </c>
      <c r="I14" s="17"/>
      <c r="J14" s="17"/>
      <c r="K14" s="17"/>
      <c r="L14" s="17"/>
      <c r="M14" s="17" t="str">
        <f>M7</f>
        <v>ООО «Энергоснабжающая компания»</v>
      </c>
      <c r="N14" s="17"/>
      <c r="O14" s="17"/>
      <c r="P14" s="17"/>
      <c r="Q14" s="17"/>
      <c r="R14" s="17" t="str">
        <f>R7</f>
        <v>АО "Облкоммунэнерго"</v>
      </c>
      <c r="S14" s="17"/>
      <c r="T14" s="17"/>
      <c r="U14" s="17"/>
      <c r="V14" s="17"/>
      <c r="W14" s="17" t="str">
        <f>W7</f>
        <v>ЕМУП "Многопрофильные энергетические системы"</v>
      </c>
      <c r="X14" s="17"/>
      <c r="Y14" s="17"/>
      <c r="Z14" s="17"/>
      <c r="AA14" s="17"/>
      <c r="AB14" s="17" t="str">
        <f>AB7</f>
        <v>АО "Екатеринбургская электросетевая компания"</v>
      </c>
      <c r="AC14" s="17"/>
      <c r="AD14" s="17"/>
      <c r="AE14" s="17"/>
      <c r="AF14" s="17"/>
    </row>
    <row r="15" spans="1:32" x14ac:dyDescent="0.25">
      <c r="A15" s="24"/>
      <c r="B15" s="24"/>
      <c r="C15" s="20" t="s">
        <v>14</v>
      </c>
      <c r="D15" s="21"/>
      <c r="E15" s="21"/>
      <c r="F15" s="21"/>
      <c r="G15" s="22"/>
      <c r="H15" s="20" t="s">
        <v>14</v>
      </c>
      <c r="I15" s="21"/>
      <c r="J15" s="21"/>
      <c r="K15" s="21"/>
      <c r="L15" s="22"/>
      <c r="M15" s="20" t="s">
        <v>14</v>
      </c>
      <c r="N15" s="21"/>
      <c r="O15" s="21"/>
      <c r="P15" s="21"/>
      <c r="Q15" s="22"/>
      <c r="R15" s="20" t="s">
        <v>14</v>
      </c>
      <c r="S15" s="21"/>
      <c r="T15" s="21"/>
      <c r="U15" s="21"/>
      <c r="V15" s="22"/>
      <c r="W15" s="20" t="s">
        <v>14</v>
      </c>
      <c r="X15" s="21"/>
      <c r="Y15" s="21"/>
      <c r="Z15" s="21"/>
      <c r="AA15" s="22"/>
      <c r="AB15" s="20" t="s">
        <v>14</v>
      </c>
      <c r="AC15" s="21"/>
      <c r="AD15" s="21"/>
      <c r="AE15" s="21"/>
      <c r="AF15" s="22"/>
    </row>
    <row r="16" spans="1:32" x14ac:dyDescent="0.25">
      <c r="A16" s="24"/>
      <c r="B16" s="24"/>
      <c r="C16" s="18" t="s">
        <v>2</v>
      </c>
      <c r="D16" s="20" t="s">
        <v>6</v>
      </c>
      <c r="E16" s="21"/>
      <c r="F16" s="21"/>
      <c r="G16" s="22"/>
      <c r="H16" s="18" t="s">
        <v>2</v>
      </c>
      <c r="I16" s="17" t="s">
        <v>6</v>
      </c>
      <c r="J16" s="17"/>
      <c r="K16" s="17"/>
      <c r="L16" s="17"/>
      <c r="M16" s="18" t="s">
        <v>2</v>
      </c>
      <c r="N16" s="17" t="s">
        <v>6</v>
      </c>
      <c r="O16" s="17"/>
      <c r="P16" s="17"/>
      <c r="Q16" s="17"/>
      <c r="R16" s="18" t="s">
        <v>2</v>
      </c>
      <c r="S16" s="17" t="s">
        <v>6</v>
      </c>
      <c r="T16" s="17"/>
      <c r="U16" s="17"/>
      <c r="V16" s="17"/>
      <c r="W16" s="18" t="s">
        <v>2</v>
      </c>
      <c r="X16" s="17" t="s">
        <v>6</v>
      </c>
      <c r="Y16" s="17"/>
      <c r="Z16" s="17"/>
      <c r="AA16" s="17"/>
      <c r="AB16" s="18" t="s">
        <v>2</v>
      </c>
      <c r="AC16" s="17" t="s">
        <v>6</v>
      </c>
      <c r="AD16" s="17"/>
      <c r="AE16" s="17"/>
      <c r="AF16" s="17"/>
    </row>
    <row r="17" spans="1:32" x14ac:dyDescent="0.25">
      <c r="A17" s="25"/>
      <c r="B17" s="25"/>
      <c r="C17" s="19"/>
      <c r="D17" s="16" t="s">
        <v>7</v>
      </c>
      <c r="E17" s="16" t="s">
        <v>8</v>
      </c>
      <c r="F17" s="16" t="s">
        <v>9</v>
      </c>
      <c r="G17" s="16" t="s">
        <v>10</v>
      </c>
      <c r="H17" s="19"/>
      <c r="I17" s="16" t="s">
        <v>7</v>
      </c>
      <c r="J17" s="16" t="s">
        <v>8</v>
      </c>
      <c r="K17" s="16" t="s">
        <v>9</v>
      </c>
      <c r="L17" s="16" t="s">
        <v>10</v>
      </c>
      <c r="M17" s="19"/>
      <c r="N17" s="16" t="s">
        <v>7</v>
      </c>
      <c r="O17" s="16" t="s">
        <v>8</v>
      </c>
      <c r="P17" s="16" t="s">
        <v>9</v>
      </c>
      <c r="Q17" s="16" t="s">
        <v>10</v>
      </c>
      <c r="R17" s="19"/>
      <c r="S17" s="16" t="s">
        <v>7</v>
      </c>
      <c r="T17" s="16" t="s">
        <v>8</v>
      </c>
      <c r="U17" s="16" t="s">
        <v>9</v>
      </c>
      <c r="V17" s="16" t="s">
        <v>10</v>
      </c>
      <c r="W17" s="19"/>
      <c r="X17" s="16" t="s">
        <v>7</v>
      </c>
      <c r="Y17" s="16" t="s">
        <v>8</v>
      </c>
      <c r="Z17" s="16" t="s">
        <v>9</v>
      </c>
      <c r="AA17" s="16" t="s">
        <v>10</v>
      </c>
      <c r="AB17" s="19"/>
      <c r="AC17" s="16" t="s">
        <v>7</v>
      </c>
      <c r="AD17" s="16" t="s">
        <v>8</v>
      </c>
      <c r="AE17" s="16" t="s">
        <v>9</v>
      </c>
      <c r="AF17" s="16" t="s">
        <v>10</v>
      </c>
    </row>
    <row r="18" spans="1:32" x14ac:dyDescent="0.25">
      <c r="A18" s="4" t="s">
        <v>11</v>
      </c>
      <c r="B18" s="4" t="s">
        <v>12</v>
      </c>
      <c r="C18" s="5">
        <f>SUM(D18:G18)</f>
        <v>31.842732635725923</v>
      </c>
      <c r="D18" s="5">
        <f>D11/31/24</f>
        <v>29.907838839166782</v>
      </c>
      <c r="E18" s="5">
        <f t="shared" ref="E18:G18" si="0">E11/31/24</f>
        <v>0.1652271505376344</v>
      </c>
      <c r="F18" s="5">
        <f t="shared" si="0"/>
        <v>1.7545403225806451</v>
      </c>
      <c r="G18" s="5">
        <f t="shared" si="0"/>
        <v>1.5126323440860215E-2</v>
      </c>
      <c r="H18" s="5">
        <f t="shared" ref="H18" si="1">SUM(I18:L18)</f>
        <v>27.283795807768936</v>
      </c>
      <c r="I18" s="5">
        <f t="shared" ref="I18:AF18" si="2">I11/31/24</f>
        <v>27.003617064973238</v>
      </c>
      <c r="J18" s="5">
        <f t="shared" si="2"/>
        <v>5.8928763440860225E-2</v>
      </c>
      <c r="K18" s="5">
        <f t="shared" si="2"/>
        <v>0.20612365591397849</v>
      </c>
      <c r="L18" s="5">
        <f t="shared" si="2"/>
        <v>1.5126323440860215E-2</v>
      </c>
      <c r="M18" s="5">
        <f t="shared" ref="M18" si="3">SUM(N18:Q18)</f>
        <v>1.1315900537634409</v>
      </c>
      <c r="N18" s="5">
        <f t="shared" ref="N18:AF18" si="4">N11/31/24</f>
        <v>0</v>
      </c>
      <c r="O18" s="5">
        <f t="shared" si="2"/>
        <v>0</v>
      </c>
      <c r="P18" s="5">
        <f t="shared" si="2"/>
        <v>1.1315900537634409</v>
      </c>
      <c r="Q18" s="5">
        <f t="shared" si="2"/>
        <v>0</v>
      </c>
      <c r="R18" s="5">
        <f t="shared" ref="R18" si="5">SUM(S18:V18)</f>
        <v>2.6340053763440861E-2</v>
      </c>
      <c r="S18" s="5">
        <f t="shared" ref="S18:AF18" si="6">S11/31/24</f>
        <v>1.2674731182795698E-3</v>
      </c>
      <c r="T18" s="5">
        <f t="shared" si="2"/>
        <v>0</v>
      </c>
      <c r="U18" s="5">
        <f t="shared" si="2"/>
        <v>2.5072580645161293E-2</v>
      </c>
      <c r="V18" s="5">
        <f t="shared" si="2"/>
        <v>0</v>
      </c>
      <c r="W18" s="5">
        <f t="shared" ref="W18" si="7">SUM(X18:AA18)</f>
        <v>0.38891129032258065</v>
      </c>
      <c r="X18" s="5">
        <f t="shared" ref="X18:AF18" si="8">X11/31/24</f>
        <v>0</v>
      </c>
      <c r="Y18" s="5">
        <f t="shared" si="2"/>
        <v>0</v>
      </c>
      <c r="Z18" s="5">
        <f t="shared" si="2"/>
        <v>0.38891129032258065</v>
      </c>
      <c r="AA18" s="5">
        <f t="shared" si="2"/>
        <v>0</v>
      </c>
      <c r="AB18" s="5">
        <f t="shared" ref="AB18" si="9">SUM(AC18:AF18)</f>
        <v>3.0120954301075269</v>
      </c>
      <c r="AC18" s="5">
        <f t="shared" ref="AC18:AF18" si="10">AC11/31/24</f>
        <v>2.9029543010752685</v>
      </c>
      <c r="AD18" s="5">
        <f t="shared" si="2"/>
        <v>0.10629838709677419</v>
      </c>
      <c r="AE18" s="5">
        <f t="shared" si="2"/>
        <v>2.8427419354838715E-3</v>
      </c>
      <c r="AF18" s="5">
        <f t="shared" si="2"/>
        <v>0</v>
      </c>
    </row>
  </sheetData>
  <mergeCells count="62">
    <mergeCell ref="R16:R17"/>
    <mergeCell ref="S16:V16"/>
    <mergeCell ref="W16:W17"/>
    <mergeCell ref="X16:AA16"/>
    <mergeCell ref="AB16:AB17"/>
    <mergeCell ref="AC16:AF16"/>
    <mergeCell ref="C16:C17"/>
    <mergeCell ref="D16:G16"/>
    <mergeCell ref="H16:H17"/>
    <mergeCell ref="I16:L16"/>
    <mergeCell ref="M16:M17"/>
    <mergeCell ref="N16:Q16"/>
    <mergeCell ref="C15:G15"/>
    <mergeCell ref="H15:L15"/>
    <mergeCell ref="M15:Q15"/>
    <mergeCell ref="R15:V15"/>
    <mergeCell ref="W15:AA15"/>
    <mergeCell ref="AB15:AF15"/>
    <mergeCell ref="W13:AA13"/>
    <mergeCell ref="AB13:AF13"/>
    <mergeCell ref="H14:L14"/>
    <mergeCell ref="M14:Q14"/>
    <mergeCell ref="R14:V14"/>
    <mergeCell ref="W14:AA14"/>
    <mergeCell ref="AB14:AF14"/>
    <mergeCell ref="W9:W10"/>
    <mergeCell ref="X9:AA9"/>
    <mergeCell ref="AB9:AB10"/>
    <mergeCell ref="AC9:AF9"/>
    <mergeCell ref="A13:A17"/>
    <mergeCell ref="B13:B17"/>
    <mergeCell ref="C13:G14"/>
    <mergeCell ref="H13:L13"/>
    <mergeCell ref="M13:Q13"/>
    <mergeCell ref="R13:V13"/>
    <mergeCell ref="W8:AA8"/>
    <mergeCell ref="AB8:AF8"/>
    <mergeCell ref="C9:C10"/>
    <mergeCell ref="D9:G9"/>
    <mergeCell ref="H9:H10"/>
    <mergeCell ref="I9:L9"/>
    <mergeCell ref="M9:M10"/>
    <mergeCell ref="N9:Q9"/>
    <mergeCell ref="R9:R10"/>
    <mergeCell ref="S9:V9"/>
    <mergeCell ref="W6:AA6"/>
    <mergeCell ref="AB6:AF6"/>
    <mergeCell ref="H7:L7"/>
    <mergeCell ref="M7:Q7"/>
    <mergeCell ref="R7:V7"/>
    <mergeCell ref="W7:AA7"/>
    <mergeCell ref="AB7:AF7"/>
    <mergeCell ref="A6:A10"/>
    <mergeCell ref="B6:B10"/>
    <mergeCell ref="C6:G7"/>
    <mergeCell ref="H6:L6"/>
    <mergeCell ref="M6:Q6"/>
    <mergeCell ref="R6:V6"/>
    <mergeCell ref="C8:G8"/>
    <mergeCell ref="H8:L8"/>
    <mergeCell ref="M8:Q8"/>
    <mergeCell ref="R8:V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2019-06-10T05:18:04Z</dcterms:modified>
</cp:coreProperties>
</file>